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zione" sheetId="1" r:id="rId5"/>
    <sheet state="visible" name="Indicatore 1_Popolazione scolas" sheetId="2" r:id="rId6"/>
    <sheet state="visible" name="Indicatore 2_Servizi educativi " sheetId="3" r:id="rId7"/>
    <sheet state="visible" name="Indicatore 3_Istruzione terziar" sheetId="4" r:id="rId8"/>
    <sheet state="visible" name="Indicatore 4_Laureati" sheetId="5" r:id="rId9"/>
    <sheet state="visible" name="Indicatore 5_Formazione continu" sheetId="6" r:id="rId10"/>
    <sheet state="visible" name="Indicatore 6_Alunni disabili" sheetId="7" r:id="rId11"/>
    <sheet state="visible" name="Indicatore 7_Edilizia" sheetId="8" r:id="rId12"/>
  </sheets>
  <definedNames/>
  <calcPr/>
</workbook>
</file>

<file path=xl/sharedStrings.xml><?xml version="1.0" encoding="utf-8"?>
<sst xmlns="http://schemas.openxmlformats.org/spreadsheetml/2006/main" count="273" uniqueCount="158">
  <si>
    <t>I Rapporto Annuale 2025 - OsservaBrescia</t>
  </si>
  <si>
    <t>Goal 4- Istruzione e Educazione di qualità</t>
  </si>
  <si>
    <t>Il Goal 4 si propone di:
- assicurare che tutti i ragazzi e le ragazze completino un’istruzione primaria e secondaria libera, equa e di qualità;
- garantire l’accesso a uno sviluppo infantile precoce di qualità e alla scuola dell'infanzia;
- garantire la parità di accesso a un’istruzione a costi accessibili e di qualità indipendentemente da genere, provenienza, abilità, condizione sociale;
- favorire l’acquisizione delle competenze necessarie per l'occupazione, per lavori dignitosi e per la capacità imprenditoriale;
- promuovere l’alfabetizzazione e le abilità di calcolo;
- intervenire sull’adeguatezza delle strutture scolastiche e sulla qualificazione degli insegnanti.</t>
  </si>
  <si>
    <t>Elaborazione a cura del Laboratorio Percorsi di Secondo Welfare</t>
  </si>
  <si>
    <t xml:space="preserve">Chiara Lodi Rizzini, chiara.lodirizzini@secondowelfare.it
Franca Maino, franca.maino@secondowelfare.it
Alice Sofia Fanelli, alice.fanelli@secondowelfare.it
</t>
  </si>
  <si>
    <t>Come citare</t>
  </si>
  <si>
    <t>OsservaBrescia – Osservatorio territoriale del Bresciano (2025), I Rapporto annuale 2025.</t>
  </si>
  <si>
    <t>Riepilogo degli indicatori del Capitolo 4</t>
  </si>
  <si>
    <t>Numero indicatore</t>
  </si>
  <si>
    <t>Gruppo/categoria</t>
  </si>
  <si>
    <t>Indicatore</t>
  </si>
  <si>
    <t>Annualità di riferimento</t>
  </si>
  <si>
    <t>Fonte</t>
  </si>
  <si>
    <t>Istruzione - ciclo scolastico obbligatorio</t>
  </si>
  <si>
    <t>Popolazione scolastica</t>
  </si>
  <si>
    <t>2023-2024</t>
  </si>
  <si>
    <t>Ministero dell'Istruzione e del Merito</t>
  </si>
  <si>
    <t>Servizi educativi per la prima infanzia</t>
  </si>
  <si>
    <t>Istat</t>
  </si>
  <si>
    <t>Istruzione e formazione degli adulti</t>
  </si>
  <si>
    <t>Istruzione terziaria</t>
  </si>
  <si>
    <t>2022-2024</t>
  </si>
  <si>
    <t>Polis Lombardia</t>
  </si>
  <si>
    <t>Laureati</t>
  </si>
  <si>
    <t>Formazione continua</t>
  </si>
  <si>
    <t>Istruzione e inclusione sociale</t>
  </si>
  <si>
    <t>Alunni disabili</t>
  </si>
  <si>
    <t>2025-2026</t>
  </si>
  <si>
    <t>USP</t>
  </si>
  <si>
    <t>Edilizia scolastica</t>
  </si>
  <si>
    <t>2018-2019 e 2022-2023</t>
  </si>
  <si>
    <t>Popolazione scolastica nella provincia di Brescia, per ciclo scolastico a.s 2023-2024</t>
  </si>
  <si>
    <t>Scuole statali</t>
  </si>
  <si>
    <t>Scuole paritarie</t>
  </si>
  <si>
    <t>Totale</t>
  </si>
  <si>
    <t xml:space="preserve">Iscritti </t>
  </si>
  <si>
    <t>di cui stranieri</t>
  </si>
  <si>
    <t>Primaria</t>
  </si>
  <si>
    <t>Secondaria di I grado</t>
  </si>
  <si>
    <t xml:space="preserve">Secondaria di II grado </t>
  </si>
  <si>
    <t>Fonte: rielaborazione degli autori su dati del Ministero dell'Istruzione e del Merito</t>
  </si>
  <si>
    <t>Numero di istituti statali e paritari per ordine e grado provincia di Brescia a.s 2023-2024</t>
  </si>
  <si>
    <t>Scuole totali</t>
  </si>
  <si>
    <t>Secondaria I grado</t>
  </si>
  <si>
    <t>Secondaria II grado</t>
  </si>
  <si>
    <t>Servizi educativi prima infanzia per Ambito Territoriale 2022</t>
  </si>
  <si>
    <t>Ambito 1</t>
  </si>
  <si>
    <t>Ambito 2</t>
  </si>
  <si>
    <t>Ambito 3</t>
  </si>
  <si>
    <t>Ambito 4</t>
  </si>
  <si>
    <t>Ambito 5</t>
  </si>
  <si>
    <t>Ambito 6</t>
  </si>
  <si>
    <t>Ambito 7</t>
  </si>
  <si>
    <t>Ambito 8</t>
  </si>
  <si>
    <t>Ambito 9</t>
  </si>
  <si>
    <t>Ambito 10</t>
  </si>
  <si>
    <t>Ambito 11</t>
  </si>
  <si>
    <t>Ambito 12</t>
  </si>
  <si>
    <t>Ambito 13</t>
  </si>
  <si>
    <t>Strutture</t>
  </si>
  <si>
    <t>Posti autorizzati</t>
  </si>
  <si>
    <t>Servizi attivi</t>
  </si>
  <si>
    <t xml:space="preserve">Nidi </t>
  </si>
  <si>
    <t xml:space="preserve">     di cui nidi aziendali</t>
  </si>
  <si>
    <t>Sezioni primavera</t>
  </si>
  <si>
    <t>Servizi intergrativi per la prima infanzia</t>
  </si>
  <si>
    <t xml:space="preserve">     di cui spazio gioco</t>
  </si>
  <si>
    <t xml:space="preserve">     di cui servizi in contesto domiciliare</t>
  </si>
  <si>
    <t xml:space="preserve">     di cui centri bambini- genitori</t>
  </si>
  <si>
    <t>Fonte: rielaborazione su dati Istat</t>
  </si>
  <si>
    <t>Posti autorizzati per 100 bambini di 0-2 anni per Ambito Territoriale 2022</t>
  </si>
  <si>
    <t>Brescia Città</t>
  </si>
  <si>
    <t>Brescia Ovest</t>
  </si>
  <si>
    <t>Brescia Est</t>
  </si>
  <si>
    <t>Comunità Montana di Valle Trompia</t>
  </si>
  <si>
    <t>Sebino</t>
  </si>
  <si>
    <t>Monte Orfano</t>
  </si>
  <si>
    <t>Oglio Ovest</t>
  </si>
  <si>
    <t>Bassa Bresciana Occidentale</t>
  </si>
  <si>
    <t>Bassa Bresciana Centrale</t>
  </si>
  <si>
    <t>Bassa Bresciana Orientale</t>
  </si>
  <si>
    <t>Comunità Montana Parco Alto Garda</t>
  </si>
  <si>
    <t>Comunità Montana di Vallesabbia</t>
  </si>
  <si>
    <t xml:space="preserve">Comunità Montana di Valle Camonica </t>
  </si>
  <si>
    <t>di cui nidi aziendali</t>
  </si>
  <si>
    <t>di cui spazio gioco</t>
  </si>
  <si>
    <t>di cui servizi in contesto domiciliare</t>
  </si>
  <si>
    <t>di cui centri bambini- genitori</t>
  </si>
  <si>
    <t>Tutte le voci</t>
  </si>
  <si>
    <t>Numero di utenti servizi educativi prima infanzia offerti dai comuni per Ambiti Territoriali 2022</t>
  </si>
  <si>
    <t>Provincia di Brescia</t>
  </si>
  <si>
    <t>Nidi</t>
  </si>
  <si>
    <t>Servizi integrativi per la prima infanzia</t>
  </si>
  <si>
    <t>Numero di classi di laurea per atenei lombardi offerta formativa 2023-2024</t>
  </si>
  <si>
    <t>Ateneo</t>
  </si>
  <si>
    <t>Lauree triennali</t>
  </si>
  <si>
    <t>Lauree Magistrali</t>
  </si>
  <si>
    <t>Lauree Magistrali a ciclo unico</t>
  </si>
  <si>
    <t>Università degli Studi di Bergamo</t>
  </si>
  <si>
    <t>Università degli Studi di Brescia</t>
  </si>
  <si>
    <t>Università Carlo Cattaneo – LIUC (Libera Università di Studi Universitari)</t>
  </si>
  <si>
    <t>-</t>
  </si>
  <si>
    <t>Università degli Studi dell'Insubria</t>
  </si>
  <si>
    <t>Università degli Studi di Milano</t>
  </si>
  <si>
    <t>Università degli Studi di Milano-Bicocca</t>
  </si>
  <si>
    <t>Università Commerciale Luigi Bocconi</t>
  </si>
  <si>
    <t>Università Cattolica del Sacro Cuore</t>
  </si>
  <si>
    <t>Università IULM – Libera Università di Lingue e Comunicazione</t>
  </si>
  <si>
    <t>Politecnico di Milano</t>
  </si>
  <si>
    <t>Università Vita-Salute San Raffaele</t>
  </si>
  <si>
    <t>Università Telematica eCampus (Novedrate)</t>
  </si>
  <si>
    <t>Università degli Studi di Pavia</t>
  </si>
  <si>
    <t>Humanitas University (Rozzano)</t>
  </si>
  <si>
    <t xml:space="preserve">Fonte: rielaborazione degli autori su dati Polis Lombardia </t>
  </si>
  <si>
    <t>Iscritti agli atenei Lombardi 2022-2023</t>
  </si>
  <si>
    <t xml:space="preserve">Numero studenti </t>
  </si>
  <si>
    <t>%</t>
  </si>
  <si>
    <t xml:space="preserve"> Popolazione in età 25-39 anni che ha conseguito un titolo di studio universitario  e altri titoli terziari in percentuale sulla popolazione nella stessa classe di età,  2023</t>
  </si>
  <si>
    <t>Provincia</t>
  </si>
  <si>
    <t>valore %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</si>
  <si>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</si>
  <si>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</si>
  <si>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</si>
  <si>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</si>
  <si>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</si>
  <si>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</si>
  <si>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</si>
  <si>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</si>
  <si>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</si>
  <si>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</si>
  <si>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</si>
  <si>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Monza e della Brianza</t>
  </si>
  <si>
    <t>Lombardia</t>
  </si>
  <si>
    <t>Italia</t>
  </si>
  <si>
    <t>Partecipazione alla formazione continua, 2023</t>
  </si>
  <si>
    <t>Fonte: rielaborazione degli autori su dati Istat</t>
  </si>
  <si>
    <t>Alunni con disabilità anno scolastico 2025-2026</t>
  </si>
  <si>
    <t xml:space="preserve">Totale alunni/studenti </t>
  </si>
  <si>
    <t>Alunni/studenti con disabilità</t>
  </si>
  <si>
    <t>Percentuale alunni/studenti con disabilità</t>
  </si>
  <si>
    <t>Scuola dell'infanzia</t>
  </si>
  <si>
    <t>Scuola primaria</t>
  </si>
  <si>
    <t>Scuola secondaria I grado</t>
  </si>
  <si>
    <t>Scuola secondaria II grado</t>
  </si>
  <si>
    <t>Fonte: USP</t>
  </si>
  <si>
    <t>Impianto di condizionamento ventilazione istituti scolastici provincia di Brescia as 2022-2023</t>
  </si>
  <si>
    <t>Numero di scuole</t>
  </si>
  <si>
    <t>Numero di scuole in cui è presente</t>
  </si>
  <si>
    <t>Numero di scuole in cui è assente</t>
  </si>
  <si>
    <t xml:space="preserve">Numero di scuole in cui non è definito </t>
  </si>
  <si>
    <t>Numero di scuole totali</t>
  </si>
  <si>
    <t>Accorgimento superamento barriere architettoniche istututi scolastici provincia di Brescia a.s 2022-2023</t>
  </si>
  <si>
    <t>Presenza di macro ambiti funzionali istituti scolastici provincia di Brescia a.s 2018-2019</t>
  </si>
  <si>
    <t>Spazi didattici</t>
  </si>
  <si>
    <t>Aula Magna</t>
  </si>
  <si>
    <t>Mensa</t>
  </si>
  <si>
    <t>Palestra</t>
  </si>
  <si>
    <t>v.a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</si>
</sst>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"/>
  </numFmts>
  <fonts count="15">
    <font>
      <sz val="10.0"/>
      <color rgb="FF000000"/>
      <name val="Arial"/>
      <scheme val="minor"/>
    </font>
    <font>
      <b/>
      <sz val="14.0"/>
      <color theme="1"/>
      <name val="Cabin"/>
    </font>
    <font/>
    <font>
      <b/>
      <color theme="1"/>
      <name val="Cabin"/>
    </font>
    <font>
      <color theme="1"/>
      <name val="Cabin"/>
    </font>
    <font>
      <color theme="1"/>
      <name val="Arial"/>
    </font>
    <font>
      <u/>
      <color rgb="FF0000FF"/>
      <name val="Cabin"/>
    </font>
    <font>
      <u/>
      <color rgb="FF1155CC"/>
      <name val="Cabin"/>
    </font>
    <font>
      <color theme="1"/>
      <name val="Arial"/>
      <scheme val="minor"/>
    </font>
    <font>
      <sz val="10.0"/>
      <color theme="1"/>
      <name val="Cabin"/>
    </font>
    <font>
      <i/>
      <sz val="10.0"/>
      <color theme="1"/>
      <name val="Cabin"/>
    </font>
    <font>
      <i/>
      <color theme="1"/>
      <name val="Arial"/>
      <scheme val="minor"/>
    </font>
    <font>
      <sz val="10.0"/>
      <color theme="1"/>
      <name val="Arial"/>
      <scheme val="minor"/>
    </font>
    <font>
      <b/>
      <sz val="10.0"/>
      <color theme="1"/>
      <name val="Cabin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0" fontId="2" numFmtId="0" xfId="0" applyBorder="1" applyFont="1"/>
    <xf borderId="2" fillId="3" fontId="3" numFmtId="0" xfId="0" applyAlignment="1" applyBorder="1" applyFill="1" applyFont="1">
      <alignment horizontal="right" shrinkToFit="0" vertical="bottom" wrapText="1"/>
    </xf>
    <xf borderId="1" fillId="0" fontId="4" numFmtId="0" xfId="0" applyAlignment="1" applyBorder="1" applyFont="1">
      <alignment shrinkToFit="0" vertical="bottom" wrapText="1"/>
    </xf>
    <xf borderId="3" fillId="0" fontId="2" numFmtId="0" xfId="0" applyBorder="1" applyFont="1"/>
    <xf borderId="2" fillId="3" fontId="3" numFmtId="0" xfId="0" applyAlignment="1" applyBorder="1" applyFont="1">
      <alignment horizontal="right" readingOrder="0" shrinkToFit="0" vertical="bottom" wrapText="1"/>
    </xf>
    <xf borderId="1" fillId="0" fontId="4" numFmtId="0" xfId="0" applyAlignment="1" applyBorder="1" applyFont="1">
      <alignment readingOrder="0" shrinkToFit="0" vertical="bottom" wrapText="1"/>
    </xf>
    <xf borderId="0" fillId="0" fontId="5" numFmtId="0" xfId="0" applyAlignment="1" applyFont="1">
      <alignment vertical="bottom"/>
    </xf>
    <xf borderId="0" fillId="2" fontId="1" numFmtId="0" xfId="0" applyAlignment="1" applyFont="1">
      <alignment horizontal="center" shrinkToFit="0" vertical="bottom" wrapText="1"/>
    </xf>
    <xf borderId="3" fillId="3" fontId="3" numFmtId="0" xfId="0" applyAlignment="1" applyBorder="1" applyFont="1">
      <alignment horizontal="right" shrinkToFit="0" vertical="bottom" wrapText="1"/>
    </xf>
    <xf borderId="3" fillId="3" fontId="3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horizontal="right" shrinkToFit="0" vertical="bottom" wrapText="1"/>
    </xf>
    <xf borderId="4" fillId="0" fontId="4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readingOrder="0" shrinkToFit="0" vertical="bottom" wrapText="1"/>
    </xf>
    <xf borderId="3" fillId="0" fontId="4" numFmtId="0" xfId="0" applyAlignment="1" applyBorder="1" applyFont="1">
      <alignment horizontal="left" readingOrder="0" vertical="bottom"/>
    </xf>
    <xf borderId="3" fillId="0" fontId="4" numFmtId="0" xfId="0" applyAlignment="1" applyBorder="1" applyFont="1">
      <alignment readingOrder="0" vertical="bottom"/>
    </xf>
    <xf borderId="6" fillId="0" fontId="2" numFmtId="0" xfId="0" applyBorder="1" applyFont="1"/>
    <xf borderId="5" fillId="0" fontId="4" numFmtId="0" xfId="0" applyAlignment="1" applyBorder="1" applyFont="1">
      <alignment horizontal="right" readingOrder="0" shrinkToFit="0" vertical="bottom" wrapText="1"/>
    </xf>
    <xf borderId="5" fillId="0" fontId="4" numFmtId="0" xfId="0" applyAlignment="1" applyBorder="1" applyFont="1">
      <alignment horizontal="left" readingOrder="0" vertical="bottom"/>
    </xf>
    <xf borderId="5" fillId="0" fontId="4" numFmtId="0" xfId="0" applyAlignment="1" applyBorder="1" applyFont="1">
      <alignment readingOrder="0" vertical="bottom"/>
    </xf>
    <xf borderId="2" fillId="0" fontId="2" numFmtId="0" xfId="0" applyBorder="1" applyFont="1"/>
    <xf borderId="5" fillId="0" fontId="7" numFmtId="0" xfId="0" applyAlignment="1" applyBorder="1" applyFont="1">
      <alignment readingOrder="0" shrinkToFit="0" vertical="bottom" wrapText="1"/>
    </xf>
    <xf borderId="0" fillId="0" fontId="8" numFmtId="0" xfId="0" applyAlignment="1" applyFont="1">
      <alignment horizontal="left"/>
    </xf>
    <xf borderId="5" fillId="0" fontId="4" numFmtId="0" xfId="0" applyAlignment="1" applyBorder="1" applyFont="1">
      <alignment horizontal="left" readingOrder="0" shrinkToFit="0" vertical="bottom" wrapText="1"/>
    </xf>
    <xf borderId="0" fillId="0" fontId="9" numFmtId="0" xfId="0" applyAlignment="1" applyFont="1">
      <alignment readingOrder="0"/>
    </xf>
    <xf borderId="0" fillId="0" fontId="9" numFmtId="0" xfId="0" applyFont="1"/>
    <xf borderId="5" fillId="0" fontId="9" numFmtId="0" xfId="0" applyBorder="1" applyFont="1"/>
    <xf borderId="7" fillId="0" fontId="9" numFmtId="0" xfId="0" applyAlignment="1" applyBorder="1" applyFont="1">
      <alignment horizontal="center" readingOrder="0"/>
    </xf>
    <xf borderId="8" fillId="0" fontId="2" numFmtId="0" xfId="0" applyBorder="1" applyFont="1"/>
    <xf borderId="9" fillId="0" fontId="2" numFmtId="0" xfId="0" applyBorder="1" applyFont="1"/>
    <xf borderId="5" fillId="0" fontId="9" numFmtId="0" xfId="0" applyAlignment="1" applyBorder="1" applyFont="1">
      <alignment readingOrder="0"/>
    </xf>
    <xf borderId="5" fillId="0" fontId="9" numFmtId="0" xfId="0" applyAlignment="1" applyBorder="1" applyFont="1">
      <alignment readingOrder="0" shrinkToFit="0" wrapText="1"/>
    </xf>
    <xf borderId="5" fillId="0" fontId="9" numFmtId="3" xfId="0" applyAlignment="1" applyBorder="1" applyFont="1" applyNumberFormat="1">
      <alignment readingOrder="0"/>
    </xf>
    <xf borderId="5" fillId="0" fontId="9" numFmtId="164" xfId="0" applyAlignment="1" applyBorder="1" applyFont="1" applyNumberFormat="1">
      <alignment readingOrder="0"/>
    </xf>
    <xf borderId="5" fillId="0" fontId="9" numFmtId="164" xfId="0" applyBorder="1" applyFont="1" applyNumberFormat="1"/>
    <xf borderId="5" fillId="0" fontId="9" numFmtId="3" xfId="0" applyBorder="1" applyFont="1" applyNumberFormat="1"/>
    <xf borderId="0" fillId="0" fontId="9" numFmtId="3" xfId="0" applyAlignment="1" applyFont="1" applyNumberFormat="1">
      <alignment readingOrder="0"/>
    </xf>
    <xf borderId="0" fillId="0" fontId="9" numFmtId="3" xfId="0" applyFont="1" applyNumberFormat="1"/>
    <xf borderId="0" fillId="0" fontId="9" numFmtId="10" xfId="0" applyFont="1" applyNumberFormat="1"/>
    <xf borderId="0" fillId="0" fontId="9" numFmtId="0" xfId="0" applyAlignment="1" applyFont="1">
      <alignment shrinkToFit="0" wrapText="1"/>
    </xf>
    <xf borderId="0" fillId="0" fontId="9" numFmtId="0" xfId="0" applyAlignment="1" applyFont="1">
      <alignment readingOrder="0" shrinkToFit="0" wrapText="0"/>
    </xf>
    <xf borderId="7" fillId="0" fontId="9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1"/>
    </xf>
    <xf borderId="5" fillId="0" fontId="10" numFmtId="0" xfId="0" applyAlignment="1" applyBorder="1" applyFont="1">
      <alignment horizontal="left" readingOrder="0" shrinkToFit="0" wrapText="1"/>
    </xf>
    <xf borderId="5" fillId="0" fontId="10" numFmtId="0" xfId="0" applyAlignment="1" applyBorder="1" applyFont="1">
      <alignment horizontal="right" readingOrder="0"/>
    </xf>
    <xf borderId="0" fillId="0" fontId="11" numFmtId="0" xfId="0" applyAlignment="1" applyFont="1">
      <alignment horizontal="left"/>
    </xf>
    <xf borderId="5" fillId="0" fontId="10" numFmtId="0" xfId="0" applyAlignment="1" applyBorder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5" fillId="0" fontId="9" numFmtId="0" xfId="0" applyAlignment="1" applyBorder="1" applyFont="1">
      <alignment horizontal="right" vertical="bottom"/>
    </xf>
    <xf borderId="5" fillId="0" fontId="9" numFmtId="0" xfId="0" applyAlignment="1" applyBorder="1" applyFont="1">
      <alignment horizontal="right" readingOrder="0" vertical="bottom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readingOrder="0" shrinkToFit="0" wrapText="0"/>
    </xf>
    <xf borderId="5" fillId="0" fontId="4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5" fillId="0" fontId="4" numFmtId="0" xfId="0" applyAlignment="1" applyBorder="1" applyFont="1">
      <alignment shrinkToFit="0" wrapText="1"/>
    </xf>
    <xf borderId="0" fillId="0" fontId="4" numFmtId="0" xfId="0" applyAlignment="1" applyFont="1">
      <alignment readingOrder="0" shrinkToFit="0" wrapText="0"/>
    </xf>
    <xf borderId="5" fillId="0" fontId="4" numFmtId="3" xfId="0" applyAlignment="1" applyBorder="1" applyFont="1" applyNumberFormat="1">
      <alignment readingOrder="0" shrinkToFit="0" wrapText="1"/>
    </xf>
    <xf borderId="5" fillId="0" fontId="4" numFmtId="164" xfId="0" applyAlignment="1" applyBorder="1" applyFont="1" applyNumberFormat="1">
      <alignment shrinkToFit="0" wrapText="1"/>
    </xf>
    <xf borderId="0" fillId="0" fontId="4" numFmtId="10" xfId="0" applyAlignment="1" applyFont="1" applyNumberFormat="1">
      <alignment shrinkToFit="0" wrapText="1"/>
    </xf>
    <xf borderId="0" fillId="0" fontId="4" numFmtId="10" xfId="0" applyAlignment="1" applyFont="1" applyNumberFormat="1">
      <alignment readingOrder="0" shrinkToFit="0" wrapText="1"/>
    </xf>
    <xf borderId="0" fillId="0" fontId="4" numFmtId="9" xfId="0" applyAlignment="1" applyFont="1" applyNumberFormat="1">
      <alignment readingOrder="0" shrinkToFit="0" wrapText="1"/>
    </xf>
    <xf borderId="0" fillId="0" fontId="9" numFmtId="0" xfId="0" applyAlignment="1" applyFont="1">
      <alignment readingOrder="0" vertical="bottom"/>
    </xf>
    <xf borderId="0" fillId="0" fontId="12" numFmtId="0" xfId="0" applyFont="1"/>
    <xf borderId="0" fillId="0" fontId="9" numFmtId="165" xfId="0" applyAlignment="1" applyFont="1" applyNumberFormat="1">
      <alignment horizontal="center" readingOrder="0" vertical="bottom"/>
    </xf>
    <xf borderId="5" fillId="0" fontId="9" numFmtId="0" xfId="0" applyAlignment="1" applyBorder="1" applyFont="1">
      <alignment readingOrder="0" vertical="bottom"/>
    </xf>
    <xf borderId="5" fillId="0" fontId="9" numFmtId="165" xfId="0" applyAlignment="1" applyBorder="1" applyFont="1" applyNumberFormat="1">
      <alignment horizontal="center" readingOrder="0" vertical="bottom"/>
    </xf>
    <xf borderId="5" fillId="0" fontId="9" numFmtId="0" xfId="0" applyAlignment="1" applyBorder="1" applyFont="1">
      <alignment vertical="bottom"/>
    </xf>
    <xf borderId="5" fillId="0" fontId="9" numFmtId="165" xfId="0" applyAlignment="1" applyBorder="1" applyFont="1" applyNumberFormat="1">
      <alignment horizontal="center" vertical="bottom"/>
    </xf>
    <xf borderId="5" fillId="0" fontId="13" numFmtId="0" xfId="0" applyAlignment="1" applyBorder="1" applyFont="1">
      <alignment readingOrder="0" vertical="bottom"/>
    </xf>
    <xf borderId="5" fillId="0" fontId="13" numFmtId="165" xfId="0" applyAlignment="1" applyBorder="1" applyFont="1" applyNumberFormat="1">
      <alignment horizontal="center" vertical="bottom"/>
    </xf>
    <xf borderId="5" fillId="0" fontId="13" numFmtId="0" xfId="0" applyAlignment="1" applyBorder="1" applyFont="1">
      <alignment vertical="bottom"/>
    </xf>
    <xf borderId="10" fillId="4" fontId="9" numFmtId="0" xfId="0" applyAlignment="1" applyBorder="1" applyFill="1" applyFont="1">
      <alignment readingOrder="0" vertical="bottom"/>
    </xf>
    <xf borderId="0" fillId="0" fontId="14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9" numFmtId="165" xfId="0" applyAlignment="1" applyFont="1" applyNumberFormat="1">
      <alignment horizontal="center" vertical="bottom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4" numFmtId="3" xfId="0" applyAlignment="1" applyFont="1" applyNumberFormat="1">
      <alignment horizontal="right" readingOrder="0" shrinkToFit="0" wrapText="1"/>
    </xf>
    <xf borderId="5" fillId="0" fontId="4" numFmtId="0" xfId="0" applyAlignment="1" applyBorder="1" applyFont="1">
      <alignment readingOrder="0"/>
    </xf>
    <xf borderId="0" fillId="0" fontId="4" numFmtId="3" xfId="0" applyAlignment="1" applyFont="1" applyNumberFormat="1">
      <alignment readingOrder="0" shrinkToFit="0" wrapText="1"/>
    </xf>
    <xf borderId="0" fillId="0" fontId="4" numFmtId="164" xfId="0" applyAlignment="1" applyFont="1" applyNumberFormat="1">
      <alignment readingOrder="0" shrinkToFit="0" wrapText="1"/>
    </xf>
    <xf borderId="0" fillId="0" fontId="4" numFmtId="164" xfId="0" applyFont="1" applyNumberFormat="1"/>
    <xf borderId="5" fillId="0" fontId="4" numFmtId="164" xfId="0" applyBorder="1" applyFont="1" applyNumberFormat="1"/>
    <xf borderId="0" fillId="0" fontId="4" numFmtId="3" xfId="0" applyAlignment="1" applyFont="1" applyNumberFormat="1">
      <alignment shrinkToFit="0" wrapText="1"/>
    </xf>
    <xf borderId="0" fillId="0" fontId="4" numFmtId="3" xfId="0" applyAlignment="1" applyFont="1" applyNumberFormat="1">
      <alignment readingOrder="0"/>
    </xf>
    <xf borderId="5" fillId="0" fontId="8" numFmtId="0" xfId="0" applyBorder="1" applyFont="1"/>
    <xf borderId="5" fillId="0" fontId="8" numFmtId="0" xfId="0" applyAlignment="1" applyBorder="1" applyFont="1">
      <alignment readingOrder="0"/>
    </xf>
    <xf borderId="5" fillId="0" fontId="8" numFmtId="0" xfId="0" applyAlignment="1" applyBorder="1" applyFont="1">
      <alignment readingOrder="0" shrinkToFit="0" wrapText="1"/>
    </xf>
    <xf borderId="5" fillId="0" fontId="8" numFmtId="164" xfId="0" applyBorder="1" applyFont="1" applyNumberFormat="1"/>
    <xf borderId="5" fillId="0" fontId="8" numFmtId="9" xfId="0" applyAlignment="1" applyBorder="1" applyFont="1" applyNumberFormat="1">
      <alignment readingOrder="0"/>
    </xf>
    <xf borderId="5" fillId="0" fontId="8" numFmtId="3" xfId="0" applyAlignment="1" applyBorder="1" applyFont="1" applyNumberFormat="1">
      <alignment readingOrder="0"/>
    </xf>
    <xf borderId="7" fillId="0" fontId="8" numFmtId="0" xfId="0" applyAlignment="1" applyBorder="1" applyFont="1">
      <alignment readingOrder="0"/>
    </xf>
    <xf borderId="5" fillId="0" fontId="8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5" max="5" width="30.75"/>
  </cols>
  <sheetData>
    <row r="1">
      <c r="A1" s="1" t="s">
        <v>0</v>
      </c>
      <c r="B1" s="2"/>
      <c r="C1" s="2"/>
      <c r="D1" s="2"/>
      <c r="E1" s="2"/>
    </row>
    <row r="2">
      <c r="A2" s="3" t="s">
        <v>1</v>
      </c>
      <c r="B2" s="4" t="s">
        <v>2</v>
      </c>
      <c r="C2" s="2"/>
      <c r="D2" s="2"/>
      <c r="E2" s="5"/>
    </row>
    <row r="3">
      <c r="A3" s="6" t="s">
        <v>3</v>
      </c>
      <c r="B3" s="7" t="s">
        <v>4</v>
      </c>
      <c r="C3" s="2"/>
      <c r="D3" s="2"/>
      <c r="E3" s="5"/>
    </row>
    <row r="4">
      <c r="A4" s="3" t="s">
        <v>5</v>
      </c>
      <c r="B4" s="7" t="s">
        <v>6</v>
      </c>
      <c r="C4" s="2"/>
      <c r="D4" s="2"/>
      <c r="E4" s="5"/>
    </row>
    <row r="5">
      <c r="A5" s="8"/>
      <c r="B5" s="8"/>
      <c r="C5" s="8"/>
      <c r="D5" s="8"/>
      <c r="E5" s="8"/>
    </row>
    <row r="6">
      <c r="A6" s="9" t="s">
        <v>7</v>
      </c>
    </row>
    <row r="7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</row>
    <row r="8">
      <c r="A8" s="12">
        <v>1.0</v>
      </c>
      <c r="B8" s="13" t="s">
        <v>13</v>
      </c>
      <c r="C8" s="14" t="s">
        <v>14</v>
      </c>
      <c r="D8" s="15" t="s">
        <v>15</v>
      </c>
      <c r="E8" s="16" t="s">
        <v>16</v>
      </c>
    </row>
    <row r="9">
      <c r="A9" s="12">
        <v>2.0</v>
      </c>
      <c r="B9" s="17"/>
      <c r="C9" s="14" t="s">
        <v>17</v>
      </c>
      <c r="D9" s="15">
        <v>2022.0</v>
      </c>
      <c r="E9" s="16" t="s">
        <v>18</v>
      </c>
    </row>
    <row r="10">
      <c r="A10" s="18">
        <v>3.0</v>
      </c>
      <c r="B10" s="13" t="s">
        <v>19</v>
      </c>
      <c r="C10" s="14" t="s">
        <v>20</v>
      </c>
      <c r="D10" s="19" t="s">
        <v>21</v>
      </c>
      <c r="E10" s="20" t="s">
        <v>22</v>
      </c>
    </row>
    <row r="11">
      <c r="A11" s="18">
        <v>4.0</v>
      </c>
      <c r="B11" s="17"/>
      <c r="C11" s="14" t="s">
        <v>23</v>
      </c>
      <c r="D11" s="19">
        <v>2023.0</v>
      </c>
      <c r="E11" s="20" t="s">
        <v>18</v>
      </c>
    </row>
    <row r="12">
      <c r="A12" s="18">
        <v>5.0</v>
      </c>
      <c r="B12" s="21"/>
      <c r="C12" s="22" t="s">
        <v>24</v>
      </c>
      <c r="D12" s="19">
        <v>2023.0</v>
      </c>
      <c r="E12" s="20" t="s">
        <v>18</v>
      </c>
      <c r="G12" s="23"/>
    </row>
    <row r="13">
      <c r="A13" s="18">
        <v>6.0</v>
      </c>
      <c r="B13" s="13" t="s">
        <v>25</v>
      </c>
      <c r="C13" s="14" t="s">
        <v>26</v>
      </c>
      <c r="D13" s="19" t="s">
        <v>27</v>
      </c>
      <c r="E13" s="20" t="s">
        <v>28</v>
      </c>
    </row>
    <row r="14">
      <c r="A14" s="18">
        <v>7.0</v>
      </c>
      <c r="B14" s="21"/>
      <c r="C14" s="22" t="s">
        <v>29</v>
      </c>
      <c r="D14" s="24" t="s">
        <v>30</v>
      </c>
      <c r="E14" s="16" t="s">
        <v>16</v>
      </c>
    </row>
  </sheetData>
  <mergeCells count="8">
    <mergeCell ref="A1:E1"/>
    <mergeCell ref="B2:E2"/>
    <mergeCell ref="B3:E3"/>
    <mergeCell ref="B4:E4"/>
    <mergeCell ref="A6:E6"/>
    <mergeCell ref="B8:B9"/>
    <mergeCell ref="B10:B12"/>
    <mergeCell ref="B13:B14"/>
  </mergeCells>
  <hyperlinks>
    <hyperlink display="Popolazione scolastica" location="'Indicatore 1_Popolazione scolas'!A1" ref="C8"/>
    <hyperlink display="Servizi educativi per la prima infanzia" location="'Indicatore 2_Servizi educativi '!A1" ref="C9"/>
    <hyperlink display="Istruzione terziaria" location="'Indicatore 3_Istruzione terziar'!A1" ref="C10"/>
    <hyperlink display="Laureati" location="'Indicatore 4_Laureati'!A1" ref="C11"/>
    <hyperlink display="Alunni disabili" location="'Indicatore 6_Alunni disabili'!A1" ref="C13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>
      <c r="A2" s="27"/>
      <c r="B2" s="28" t="s">
        <v>32</v>
      </c>
      <c r="C2" s="29"/>
      <c r="D2" s="29"/>
      <c r="E2" s="28" t="s">
        <v>33</v>
      </c>
      <c r="F2" s="29"/>
      <c r="G2" s="29"/>
      <c r="H2" s="28" t="s">
        <v>34</v>
      </c>
      <c r="I2" s="29"/>
      <c r="J2" s="30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>
      <c r="A3" s="27"/>
      <c r="B3" s="31" t="s">
        <v>35</v>
      </c>
      <c r="C3" s="31" t="s">
        <v>36</v>
      </c>
      <c r="D3" s="31"/>
      <c r="E3" s="31" t="s">
        <v>35</v>
      </c>
      <c r="F3" s="31" t="s">
        <v>36</v>
      </c>
      <c r="G3" s="31"/>
      <c r="H3" s="31" t="s">
        <v>35</v>
      </c>
      <c r="I3" s="31" t="s">
        <v>36</v>
      </c>
      <c r="J3" s="27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>
      <c r="A4" s="32" t="s">
        <v>37</v>
      </c>
      <c r="B4" s="33">
        <v>51294.0</v>
      </c>
      <c r="C4" s="33">
        <v>12648.0</v>
      </c>
      <c r="D4" s="34">
        <f t="shared" ref="D4:D6" si="1">C4/B4</f>
        <v>0.2465785472</v>
      </c>
      <c r="E4" s="33">
        <v>3944.0</v>
      </c>
      <c r="F4" s="33">
        <v>229.0</v>
      </c>
      <c r="G4" s="35">
        <f t="shared" ref="G4:G6" si="2">F4/E4</f>
        <v>0.05806288032</v>
      </c>
      <c r="H4" s="36">
        <f t="shared" ref="H4:H6" si="3">SUM(B4,E4)</f>
        <v>55238</v>
      </c>
      <c r="I4" s="36">
        <f t="shared" ref="I4:I6" si="4">SUM(C4+F4)</f>
        <v>12877</v>
      </c>
      <c r="J4" s="35">
        <f t="shared" ref="J4:J6" si="5">I4/H4</f>
        <v>0.2331185054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>
      <c r="A5" s="32" t="s">
        <v>38</v>
      </c>
      <c r="B5" s="33">
        <v>34839.0</v>
      </c>
      <c r="C5" s="33">
        <v>7668.0</v>
      </c>
      <c r="D5" s="34">
        <f t="shared" si="1"/>
        <v>0.2200981658</v>
      </c>
      <c r="E5" s="33">
        <v>2942.0</v>
      </c>
      <c r="F5" s="33">
        <v>109.0</v>
      </c>
      <c r="G5" s="35">
        <f t="shared" si="2"/>
        <v>0.0370496261</v>
      </c>
      <c r="H5" s="36">
        <f t="shared" si="3"/>
        <v>37781</v>
      </c>
      <c r="I5" s="36">
        <f t="shared" si="4"/>
        <v>7777</v>
      </c>
      <c r="J5" s="35">
        <f t="shared" si="5"/>
        <v>0.2058442074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>
      <c r="A6" s="32" t="s">
        <v>39</v>
      </c>
      <c r="B6" s="33">
        <v>48324.0</v>
      </c>
      <c r="C6" s="33">
        <v>6980.0</v>
      </c>
      <c r="D6" s="34">
        <f t="shared" si="1"/>
        <v>0.1444416853</v>
      </c>
      <c r="E6" s="33">
        <v>478.0</v>
      </c>
      <c r="F6" s="33">
        <v>150.0</v>
      </c>
      <c r="G6" s="35">
        <f t="shared" si="2"/>
        <v>0.3138075314</v>
      </c>
      <c r="H6" s="36">
        <f t="shared" si="3"/>
        <v>48802</v>
      </c>
      <c r="I6" s="36">
        <f t="shared" si="4"/>
        <v>7130</v>
      </c>
      <c r="J6" s="35">
        <f t="shared" si="5"/>
        <v>0.1461005696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>
      <c r="A7" s="25"/>
      <c r="B7" s="26"/>
      <c r="C7" s="26"/>
      <c r="D7" s="37"/>
      <c r="E7" s="26"/>
      <c r="F7" s="26"/>
      <c r="G7" s="38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>
      <c r="A8" s="25" t="s">
        <v>40</v>
      </c>
      <c r="B8" s="26"/>
      <c r="C8" s="26"/>
      <c r="D8" s="37"/>
      <c r="E8" s="26"/>
      <c r="F8" s="26"/>
      <c r="G8" s="38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>
      <c r="A11" s="25" t="s">
        <v>41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>
      <c r="A12" s="27"/>
      <c r="B12" s="31" t="s">
        <v>32</v>
      </c>
      <c r="C12" s="31" t="s">
        <v>33</v>
      </c>
      <c r="D12" s="31" t="s">
        <v>42</v>
      </c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>
      <c r="A13" s="32" t="s">
        <v>37</v>
      </c>
      <c r="B13" s="33">
        <v>3050.0</v>
      </c>
      <c r="C13" s="33">
        <v>261.0</v>
      </c>
      <c r="D13" s="36">
        <f t="shared" ref="D13:D16" si="6">SUM(B13+C13)</f>
        <v>3311</v>
      </c>
      <c r="E13" s="39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>
      <c r="A14" s="32" t="s">
        <v>43</v>
      </c>
      <c r="B14" s="33">
        <v>1364.0</v>
      </c>
      <c r="C14" s="33">
        <v>138.0</v>
      </c>
      <c r="D14" s="36">
        <f t="shared" si="6"/>
        <v>1502</v>
      </c>
      <c r="E14" s="39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>
      <c r="A15" s="32" t="s">
        <v>44</v>
      </c>
      <c r="B15" s="33">
        <v>1695.0</v>
      </c>
      <c r="C15" s="33">
        <v>478.0</v>
      </c>
      <c r="D15" s="36">
        <f t="shared" si="6"/>
        <v>2173</v>
      </c>
      <c r="E15" s="39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>
      <c r="A16" s="32" t="s">
        <v>34</v>
      </c>
      <c r="B16" s="33">
        <v>6109.0</v>
      </c>
      <c r="C16" s="33">
        <v>877.0</v>
      </c>
      <c r="D16" s="36">
        <f t="shared" si="6"/>
        <v>6986</v>
      </c>
      <c r="E16" s="39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>
      <c r="A18" s="25" t="s">
        <v>40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</row>
    <row r="976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</row>
    <row r="977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</row>
    <row r="97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</row>
    <row r="979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</row>
    <row r="98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</row>
    <row r="98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</row>
    <row r="98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</row>
    <row r="98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</row>
    <row r="984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</row>
    <row r="98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</row>
    <row r="986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</row>
    <row r="987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</row>
    <row r="98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</row>
    <row r="989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</row>
    <row r="990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</row>
    <row r="99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</row>
    <row r="99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</row>
    <row r="99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</row>
    <row r="994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</row>
    <row r="99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</row>
    <row r="996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</row>
    <row r="997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</row>
    <row r="99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</row>
    <row r="999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</row>
    <row r="1000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</row>
    <row r="100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</row>
  </sheetData>
  <mergeCells count="3">
    <mergeCell ref="B2:D2"/>
    <mergeCell ref="E2:G2"/>
    <mergeCell ref="H2:J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35.88"/>
    <col customWidth="1" min="15" max="15" width="15.63"/>
  </cols>
  <sheetData>
    <row r="1">
      <c r="A1" s="40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>
      <c r="A2" s="41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>
      <c r="A3" s="40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>
      <c r="A4" s="26"/>
      <c r="B4" s="42" t="s">
        <v>46</v>
      </c>
      <c r="C4" s="30"/>
      <c r="D4" s="42" t="s">
        <v>47</v>
      </c>
      <c r="E4" s="30"/>
      <c r="F4" s="42" t="s">
        <v>48</v>
      </c>
      <c r="G4" s="30"/>
      <c r="H4" s="42" t="s">
        <v>49</v>
      </c>
      <c r="I4" s="30"/>
      <c r="J4" s="42" t="s">
        <v>50</v>
      </c>
      <c r="K4" s="30"/>
      <c r="L4" s="42" t="s">
        <v>51</v>
      </c>
      <c r="M4" s="30"/>
      <c r="N4" s="42" t="s">
        <v>52</v>
      </c>
      <c r="O4" s="30"/>
      <c r="P4" s="42" t="s">
        <v>53</v>
      </c>
      <c r="Q4" s="30"/>
      <c r="R4" s="42" t="s">
        <v>54</v>
      </c>
      <c r="S4" s="30"/>
      <c r="T4" s="42" t="s">
        <v>55</v>
      </c>
      <c r="U4" s="30"/>
      <c r="V4" s="42" t="s">
        <v>56</v>
      </c>
      <c r="W4" s="30"/>
      <c r="X4" s="42" t="s">
        <v>57</v>
      </c>
      <c r="Y4" s="30"/>
      <c r="Z4" s="42" t="s">
        <v>58</v>
      </c>
      <c r="AA4" s="30"/>
      <c r="AB4" s="43"/>
    </row>
    <row r="5">
      <c r="A5" s="26"/>
      <c r="B5" s="32" t="s">
        <v>59</v>
      </c>
      <c r="C5" s="32" t="s">
        <v>60</v>
      </c>
      <c r="D5" s="32" t="s">
        <v>61</v>
      </c>
      <c r="E5" s="32" t="s">
        <v>60</v>
      </c>
      <c r="F5" s="32" t="s">
        <v>61</v>
      </c>
      <c r="G5" s="32" t="s">
        <v>60</v>
      </c>
      <c r="H5" s="32" t="s">
        <v>61</v>
      </c>
      <c r="I5" s="32" t="s">
        <v>60</v>
      </c>
      <c r="J5" s="32" t="s">
        <v>61</v>
      </c>
      <c r="K5" s="32" t="s">
        <v>60</v>
      </c>
      <c r="L5" s="32" t="s">
        <v>61</v>
      </c>
      <c r="M5" s="32" t="s">
        <v>60</v>
      </c>
      <c r="N5" s="32" t="s">
        <v>61</v>
      </c>
      <c r="O5" s="32" t="s">
        <v>60</v>
      </c>
      <c r="P5" s="32" t="s">
        <v>61</v>
      </c>
      <c r="Q5" s="32" t="s">
        <v>60</v>
      </c>
      <c r="R5" s="32" t="s">
        <v>61</v>
      </c>
      <c r="S5" s="32" t="s">
        <v>60</v>
      </c>
      <c r="T5" s="32" t="s">
        <v>61</v>
      </c>
      <c r="U5" s="32" t="s">
        <v>60</v>
      </c>
      <c r="V5" s="32" t="s">
        <v>61</v>
      </c>
      <c r="W5" s="32" t="s">
        <v>60</v>
      </c>
      <c r="X5" s="32" t="s">
        <v>61</v>
      </c>
      <c r="Y5" s="32" t="s">
        <v>60</v>
      </c>
      <c r="Z5" s="32" t="s">
        <v>61</v>
      </c>
      <c r="AA5" s="32" t="s">
        <v>60</v>
      </c>
      <c r="AB5" s="44"/>
    </row>
    <row r="6">
      <c r="A6" s="32" t="s">
        <v>62</v>
      </c>
      <c r="B6" s="31">
        <v>39.0</v>
      </c>
      <c r="C6" s="31">
        <v>1303.0</v>
      </c>
      <c r="D6" s="31">
        <v>19.0</v>
      </c>
      <c r="E6" s="31">
        <v>581.0</v>
      </c>
      <c r="F6" s="31">
        <v>17.0</v>
      </c>
      <c r="G6" s="31">
        <v>505.0</v>
      </c>
      <c r="H6" s="31">
        <v>14.0</v>
      </c>
      <c r="I6" s="31">
        <v>347.0</v>
      </c>
      <c r="J6" s="31">
        <v>10.0</v>
      </c>
      <c r="K6" s="31">
        <v>279.0</v>
      </c>
      <c r="L6" s="31">
        <v>12.0</v>
      </c>
      <c r="M6" s="31">
        <v>239.0</v>
      </c>
      <c r="N6" s="31">
        <v>13.0</v>
      </c>
      <c r="O6" s="31">
        <v>333.0</v>
      </c>
      <c r="P6" s="31">
        <v>11.0</v>
      </c>
      <c r="Q6" s="31">
        <v>287.0</v>
      </c>
      <c r="R6" s="31">
        <v>16.0</v>
      </c>
      <c r="S6" s="31">
        <v>486.0</v>
      </c>
      <c r="T6" s="31">
        <v>10.0</v>
      </c>
      <c r="U6" s="31">
        <v>268.0</v>
      </c>
      <c r="V6" s="31">
        <v>25.0</v>
      </c>
      <c r="W6" s="31">
        <v>638.0</v>
      </c>
      <c r="X6" s="31">
        <v>14.0</v>
      </c>
      <c r="Y6" s="31">
        <v>317.0</v>
      </c>
      <c r="Z6" s="31">
        <v>19.0</v>
      </c>
      <c r="AA6" s="31">
        <v>375.0</v>
      </c>
    </row>
    <row r="7">
      <c r="A7" s="45" t="s">
        <v>63</v>
      </c>
      <c r="B7" s="46">
        <v>1.0</v>
      </c>
      <c r="C7" s="46">
        <v>54.0</v>
      </c>
      <c r="D7" s="46">
        <v>0.0</v>
      </c>
      <c r="E7" s="46">
        <v>0.0</v>
      </c>
      <c r="F7" s="46">
        <v>0.0</v>
      </c>
      <c r="G7" s="46">
        <v>0.0</v>
      </c>
      <c r="H7" s="46">
        <v>0.0</v>
      </c>
      <c r="I7" s="46">
        <v>0.0</v>
      </c>
      <c r="J7" s="46">
        <v>0.0</v>
      </c>
      <c r="K7" s="46">
        <v>0.0</v>
      </c>
      <c r="L7" s="46">
        <v>0.0</v>
      </c>
      <c r="M7" s="46">
        <v>0.0</v>
      </c>
      <c r="N7" s="46">
        <v>0.0</v>
      </c>
      <c r="O7" s="46">
        <v>0.0</v>
      </c>
      <c r="P7" s="46">
        <v>0.0</v>
      </c>
      <c r="Q7" s="46">
        <v>0.0</v>
      </c>
      <c r="R7" s="46">
        <v>1.0</v>
      </c>
      <c r="S7" s="46">
        <v>40.0</v>
      </c>
      <c r="T7" s="46">
        <v>0.0</v>
      </c>
      <c r="U7" s="46">
        <v>0.0</v>
      </c>
      <c r="V7" s="46">
        <v>1.0</v>
      </c>
      <c r="W7" s="46">
        <v>18.0</v>
      </c>
      <c r="X7" s="46">
        <v>0.0</v>
      </c>
      <c r="Y7" s="46">
        <v>0.0</v>
      </c>
      <c r="Z7" s="46">
        <v>0.0</v>
      </c>
      <c r="AA7" s="46">
        <v>0.0</v>
      </c>
      <c r="AB7" s="47"/>
      <c r="AC7" s="47"/>
    </row>
    <row r="8">
      <c r="A8" s="32" t="s">
        <v>64</v>
      </c>
      <c r="B8" s="31">
        <v>10.0</v>
      </c>
      <c r="C8" s="31">
        <v>151.0</v>
      </c>
      <c r="D8" s="31">
        <v>5.0</v>
      </c>
      <c r="E8" s="31">
        <v>70.0</v>
      </c>
      <c r="F8" s="31">
        <v>4.0</v>
      </c>
      <c r="G8" s="31">
        <v>65.0</v>
      </c>
      <c r="H8" s="31">
        <v>7.0</v>
      </c>
      <c r="I8" s="31">
        <v>113.0</v>
      </c>
      <c r="J8" s="31">
        <v>5.0</v>
      </c>
      <c r="K8" s="31">
        <v>68.0</v>
      </c>
      <c r="L8" s="31">
        <v>3.0</v>
      </c>
      <c r="M8" s="31">
        <v>59.0</v>
      </c>
      <c r="N8" s="31">
        <v>5.0</v>
      </c>
      <c r="O8" s="31">
        <v>81.0</v>
      </c>
      <c r="P8" s="31">
        <v>2.0</v>
      </c>
      <c r="Q8" s="31">
        <v>20.0</v>
      </c>
      <c r="R8" s="31">
        <v>4.0</v>
      </c>
      <c r="S8" s="31">
        <v>77.0</v>
      </c>
      <c r="T8" s="31">
        <v>1.0</v>
      </c>
      <c r="U8" s="31">
        <v>20.0</v>
      </c>
      <c r="V8" s="31">
        <v>10.0</v>
      </c>
      <c r="W8" s="31">
        <v>176.0</v>
      </c>
      <c r="X8" s="31">
        <v>7.0</v>
      </c>
      <c r="Y8" s="31">
        <v>108.0</v>
      </c>
      <c r="Z8" s="31">
        <v>14.0</v>
      </c>
      <c r="AA8" s="31">
        <v>191.0</v>
      </c>
    </row>
    <row r="9">
      <c r="A9" s="32" t="s">
        <v>65</v>
      </c>
      <c r="B9" s="31">
        <v>16.0</v>
      </c>
      <c r="C9" s="31">
        <v>359.0</v>
      </c>
      <c r="D9" s="31">
        <v>5.0</v>
      </c>
      <c r="E9" s="31">
        <v>30.0</v>
      </c>
      <c r="F9" s="31">
        <v>0.0</v>
      </c>
      <c r="G9" s="31">
        <v>0.0</v>
      </c>
      <c r="H9" s="31">
        <v>10.0</v>
      </c>
      <c r="I9" s="31">
        <v>86.0</v>
      </c>
      <c r="J9" s="31">
        <v>0.0</v>
      </c>
      <c r="K9" s="31">
        <v>0.0</v>
      </c>
      <c r="L9" s="31">
        <v>1.0</v>
      </c>
      <c r="M9" s="31">
        <v>5.0</v>
      </c>
      <c r="N9" s="31">
        <v>1.0</v>
      </c>
      <c r="O9" s="31">
        <v>5.0</v>
      </c>
      <c r="P9" s="31">
        <v>0.0</v>
      </c>
      <c r="Q9" s="31">
        <v>0.0</v>
      </c>
      <c r="R9" s="31">
        <v>0.0</v>
      </c>
      <c r="S9" s="31">
        <v>0.0</v>
      </c>
      <c r="T9" s="31">
        <v>0.0</v>
      </c>
      <c r="U9" s="31">
        <v>0.0</v>
      </c>
      <c r="V9" s="31">
        <v>0.0</v>
      </c>
      <c r="W9" s="31">
        <v>0.0</v>
      </c>
      <c r="X9" s="31">
        <v>1.0</v>
      </c>
      <c r="Y9" s="31">
        <v>5.0</v>
      </c>
      <c r="Z9" s="31">
        <v>2.0</v>
      </c>
      <c r="AA9" s="31">
        <v>10.0</v>
      </c>
    </row>
    <row r="10">
      <c r="A10" s="48" t="s">
        <v>66</v>
      </c>
      <c r="B10" s="31">
        <v>0.0</v>
      </c>
      <c r="C10" s="31">
        <v>0.0</v>
      </c>
      <c r="D10" s="31">
        <v>1.0</v>
      </c>
      <c r="E10" s="31">
        <v>10.0</v>
      </c>
      <c r="F10" s="31">
        <v>0.0</v>
      </c>
      <c r="G10" s="31">
        <v>0.0</v>
      </c>
      <c r="H10" s="31">
        <v>2.0</v>
      </c>
      <c r="I10" s="31">
        <v>44.0</v>
      </c>
      <c r="J10" s="31">
        <v>0.0</v>
      </c>
      <c r="K10" s="31">
        <v>0.0</v>
      </c>
      <c r="L10" s="31">
        <v>0.0</v>
      </c>
      <c r="M10" s="31">
        <v>0.0</v>
      </c>
      <c r="N10" s="31">
        <v>0.0</v>
      </c>
      <c r="O10" s="31">
        <v>0.0</v>
      </c>
      <c r="P10" s="31">
        <v>0.0</v>
      </c>
      <c r="Q10" s="31">
        <v>0.0</v>
      </c>
      <c r="R10" s="31">
        <v>0.0</v>
      </c>
      <c r="S10" s="31">
        <v>0.0</v>
      </c>
      <c r="T10" s="31">
        <v>0.0</v>
      </c>
      <c r="U10" s="31">
        <v>0.0</v>
      </c>
      <c r="V10" s="31">
        <v>0.0</v>
      </c>
      <c r="W10" s="31">
        <v>0.0</v>
      </c>
      <c r="X10" s="31">
        <v>0.0</v>
      </c>
      <c r="Y10" s="31">
        <v>0.0</v>
      </c>
      <c r="Z10" s="31">
        <v>0.0</v>
      </c>
      <c r="AA10" s="31">
        <v>0.0</v>
      </c>
    </row>
    <row r="11">
      <c r="A11" s="48" t="s">
        <v>67</v>
      </c>
      <c r="B11" s="31">
        <v>4.0</v>
      </c>
      <c r="C11" s="31">
        <v>20.0</v>
      </c>
      <c r="D11" s="31">
        <v>4.0</v>
      </c>
      <c r="E11" s="31">
        <v>20.0</v>
      </c>
      <c r="F11" s="31">
        <v>0.0</v>
      </c>
      <c r="G11" s="31">
        <v>0.0</v>
      </c>
      <c r="H11" s="31">
        <v>8.0</v>
      </c>
      <c r="I11" s="31">
        <v>42.0</v>
      </c>
      <c r="J11" s="31">
        <v>0.0</v>
      </c>
      <c r="K11" s="31">
        <v>0.0</v>
      </c>
      <c r="L11" s="31">
        <v>1.0</v>
      </c>
      <c r="M11" s="31">
        <v>5.0</v>
      </c>
      <c r="N11" s="31">
        <v>1.0</v>
      </c>
      <c r="O11" s="31">
        <v>5.0</v>
      </c>
      <c r="P11" s="31">
        <v>0.0</v>
      </c>
      <c r="Q11" s="31">
        <v>0.0</v>
      </c>
      <c r="R11" s="31">
        <v>0.0</v>
      </c>
      <c r="S11" s="31">
        <v>0.0</v>
      </c>
      <c r="T11" s="31">
        <v>0.0</v>
      </c>
      <c r="U11" s="31">
        <v>0.0</v>
      </c>
      <c r="V11" s="31">
        <v>0.0</v>
      </c>
      <c r="W11" s="31">
        <v>0.0</v>
      </c>
      <c r="X11" s="31">
        <v>1.0</v>
      </c>
      <c r="Y11" s="31">
        <v>5.0</v>
      </c>
      <c r="Z11" s="31">
        <v>2.0</v>
      </c>
      <c r="AA11" s="31">
        <v>10.0</v>
      </c>
    </row>
    <row r="12">
      <c r="A12" s="48" t="s">
        <v>68</v>
      </c>
      <c r="B12" s="31">
        <v>12.0</v>
      </c>
      <c r="C12" s="31">
        <v>339.0</v>
      </c>
      <c r="D12" s="31">
        <v>0.0</v>
      </c>
      <c r="E12" s="31">
        <v>0.0</v>
      </c>
      <c r="F12" s="31">
        <v>0.0</v>
      </c>
      <c r="G12" s="31">
        <v>0.0</v>
      </c>
      <c r="H12" s="31">
        <v>0.0</v>
      </c>
      <c r="I12" s="31">
        <v>0.0</v>
      </c>
      <c r="J12" s="31">
        <v>0.0</v>
      </c>
      <c r="K12" s="31">
        <v>0.0</v>
      </c>
      <c r="L12" s="31">
        <v>0.0</v>
      </c>
      <c r="M12" s="31">
        <v>0.0</v>
      </c>
      <c r="N12" s="31">
        <v>0.0</v>
      </c>
      <c r="O12" s="31">
        <v>0.0</v>
      </c>
      <c r="P12" s="31">
        <v>0.0</v>
      </c>
      <c r="Q12" s="31">
        <v>0.0</v>
      </c>
      <c r="R12" s="31">
        <v>0.0</v>
      </c>
      <c r="S12" s="31">
        <v>0.0</v>
      </c>
      <c r="T12" s="31">
        <v>0.0</v>
      </c>
      <c r="U12" s="31">
        <v>0.0</v>
      </c>
      <c r="V12" s="31">
        <v>0.0</v>
      </c>
      <c r="W12" s="31">
        <v>0.0</v>
      </c>
      <c r="X12" s="27"/>
      <c r="Y12" s="27"/>
      <c r="Z12" s="31">
        <v>0.0</v>
      </c>
      <c r="AA12" s="31">
        <v>0.0</v>
      </c>
    </row>
    <row r="13">
      <c r="A13" s="32" t="s">
        <v>34</v>
      </c>
      <c r="B13" s="31">
        <v>65.0</v>
      </c>
      <c r="C13" s="31">
        <v>1813.0</v>
      </c>
      <c r="D13" s="31">
        <v>29.0</v>
      </c>
      <c r="E13" s="31">
        <v>681.0</v>
      </c>
      <c r="F13" s="31">
        <v>21.0</v>
      </c>
      <c r="G13" s="31">
        <v>570.0</v>
      </c>
      <c r="H13" s="31">
        <v>31.0</v>
      </c>
      <c r="I13" s="31">
        <v>546.0</v>
      </c>
      <c r="J13" s="31">
        <v>15.0</v>
      </c>
      <c r="K13" s="31">
        <v>347.0</v>
      </c>
      <c r="L13" s="31">
        <v>16.0</v>
      </c>
      <c r="M13" s="31">
        <v>303.0</v>
      </c>
      <c r="N13" s="31">
        <v>19.0</v>
      </c>
      <c r="O13" s="31">
        <v>419.0</v>
      </c>
      <c r="P13" s="31">
        <v>13.0</v>
      </c>
      <c r="Q13" s="31">
        <v>307.0</v>
      </c>
      <c r="R13" s="31">
        <v>20.0</v>
      </c>
      <c r="S13" s="31">
        <v>563.0</v>
      </c>
      <c r="T13" s="31">
        <v>11.0</v>
      </c>
      <c r="U13" s="31">
        <v>288.0</v>
      </c>
      <c r="V13" s="31">
        <v>35.0</v>
      </c>
      <c r="W13" s="31">
        <v>814.0</v>
      </c>
      <c r="X13" s="31">
        <v>22.0</v>
      </c>
      <c r="Y13" s="31">
        <v>430.0</v>
      </c>
      <c r="Z13" s="31">
        <v>35.0</v>
      </c>
      <c r="AA13" s="31">
        <v>576.0</v>
      </c>
    </row>
    <row r="14">
      <c r="A14" s="49" t="s">
        <v>69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>
      <c r="A18" s="25" t="s">
        <v>70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>
      <c r="A19" s="26"/>
      <c r="B19" s="32" t="s">
        <v>71</v>
      </c>
      <c r="C19" s="32" t="s">
        <v>72</v>
      </c>
      <c r="D19" s="32" t="s">
        <v>73</v>
      </c>
      <c r="E19" s="32" t="s">
        <v>74</v>
      </c>
      <c r="F19" s="32" t="s">
        <v>75</v>
      </c>
      <c r="G19" s="32" t="s">
        <v>76</v>
      </c>
      <c r="H19" s="32" t="s">
        <v>77</v>
      </c>
      <c r="I19" s="32" t="s">
        <v>78</v>
      </c>
      <c r="J19" s="32" t="s">
        <v>79</v>
      </c>
      <c r="K19" s="32" t="s">
        <v>80</v>
      </c>
      <c r="L19" s="32" t="s">
        <v>81</v>
      </c>
      <c r="M19" s="32" t="s">
        <v>82</v>
      </c>
      <c r="N19" s="32" t="s">
        <v>83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>
      <c r="A20" s="32" t="s">
        <v>62</v>
      </c>
      <c r="B20" s="31">
        <v>30.1</v>
      </c>
      <c r="C20" s="31">
        <v>26.9</v>
      </c>
      <c r="D20" s="50">
        <v>24.1</v>
      </c>
      <c r="E20" s="50">
        <v>15.2</v>
      </c>
      <c r="F20" s="50">
        <v>26.2</v>
      </c>
      <c r="G20" s="51">
        <v>17.7</v>
      </c>
      <c r="H20" s="31">
        <v>13.5</v>
      </c>
      <c r="I20" s="50">
        <v>22.8</v>
      </c>
      <c r="J20" s="50">
        <v>18.4</v>
      </c>
      <c r="K20" s="31">
        <v>16.7</v>
      </c>
      <c r="L20" s="31">
        <v>25.6</v>
      </c>
      <c r="M20" s="31">
        <v>20.2</v>
      </c>
      <c r="N20" s="31">
        <v>19.5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>
      <c r="A21" s="32" t="s">
        <v>84</v>
      </c>
      <c r="B21" s="31">
        <v>1.2</v>
      </c>
      <c r="C21" s="31">
        <v>0.0</v>
      </c>
      <c r="D21" s="50">
        <v>0.0</v>
      </c>
      <c r="E21" s="50">
        <v>0.0</v>
      </c>
      <c r="F21" s="50">
        <v>0.0</v>
      </c>
      <c r="G21" s="50">
        <v>0.0</v>
      </c>
      <c r="H21" s="31">
        <v>0.0</v>
      </c>
      <c r="I21" s="50">
        <v>0.0</v>
      </c>
      <c r="J21" s="50">
        <v>1.5</v>
      </c>
      <c r="K21" s="31">
        <v>0.0</v>
      </c>
      <c r="L21" s="31">
        <v>0.7</v>
      </c>
      <c r="M21" s="31">
        <v>0.0</v>
      </c>
      <c r="N21" s="31">
        <v>0.0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>
      <c r="A22" s="32" t="s">
        <v>64</v>
      </c>
      <c r="B22" s="31">
        <v>3.5</v>
      </c>
      <c r="C22" s="31">
        <v>3.2</v>
      </c>
      <c r="D22" s="50">
        <v>3.1</v>
      </c>
      <c r="E22" s="50">
        <v>4.9</v>
      </c>
      <c r="F22" s="50">
        <v>6.4</v>
      </c>
      <c r="G22" s="51">
        <v>4.5</v>
      </c>
      <c r="H22" s="31">
        <v>3.3</v>
      </c>
      <c r="I22" s="50">
        <v>1.6</v>
      </c>
      <c r="J22" s="50">
        <v>2.9</v>
      </c>
      <c r="K22" s="31">
        <v>1.2</v>
      </c>
      <c r="L22" s="31">
        <v>7.1</v>
      </c>
      <c r="M22" s="31">
        <v>6.9</v>
      </c>
      <c r="N22" s="31">
        <v>9.9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>
      <c r="A23" s="32" t="s">
        <v>65</v>
      </c>
      <c r="B23" s="31">
        <v>8.3</v>
      </c>
      <c r="C23" s="31">
        <v>1.4</v>
      </c>
      <c r="D23" s="50">
        <v>0.0</v>
      </c>
      <c r="E23" s="50">
        <v>3.8</v>
      </c>
      <c r="F23" s="50">
        <v>0.0</v>
      </c>
      <c r="G23" s="51">
        <v>0.7</v>
      </c>
      <c r="H23" s="31">
        <v>0.2</v>
      </c>
      <c r="I23" s="50">
        <v>0.0</v>
      </c>
      <c r="J23" s="50">
        <v>0.0</v>
      </c>
      <c r="K23" s="31">
        <v>0.0</v>
      </c>
      <c r="L23" s="31">
        <v>0.0</v>
      </c>
      <c r="M23" s="31">
        <v>0.3</v>
      </c>
      <c r="N23" s="31">
        <v>0.5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>
      <c r="A24" s="32" t="s">
        <v>85</v>
      </c>
      <c r="B24" s="31">
        <v>0.0</v>
      </c>
      <c r="C24" s="31">
        <v>0.5</v>
      </c>
      <c r="D24" s="50">
        <v>0.0</v>
      </c>
      <c r="E24" s="50">
        <v>1.9</v>
      </c>
      <c r="F24" s="50">
        <v>0.0</v>
      </c>
      <c r="G24" s="51">
        <v>0.7</v>
      </c>
      <c r="H24" s="31">
        <v>0.0</v>
      </c>
      <c r="I24" s="50">
        <v>0.0</v>
      </c>
      <c r="J24" s="50">
        <v>0.0</v>
      </c>
      <c r="K24" s="31">
        <v>0.0</v>
      </c>
      <c r="L24" s="31">
        <v>0.0</v>
      </c>
      <c r="M24" s="31">
        <v>0.0</v>
      </c>
      <c r="N24" s="31">
        <v>0.0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>
      <c r="A25" s="32" t="s">
        <v>86</v>
      </c>
      <c r="B25" s="31">
        <v>0.5</v>
      </c>
      <c r="C25" s="31">
        <v>0.9</v>
      </c>
      <c r="D25" s="50">
        <v>0.0</v>
      </c>
      <c r="E25" s="50">
        <v>1.8</v>
      </c>
      <c r="F25" s="50">
        <v>0.0</v>
      </c>
      <c r="G25" s="50">
        <v>0.4</v>
      </c>
      <c r="H25" s="31">
        <v>0.2</v>
      </c>
      <c r="I25" s="50">
        <v>0.0</v>
      </c>
      <c r="J25" s="50">
        <v>0.0</v>
      </c>
      <c r="K25" s="31">
        <v>0.0</v>
      </c>
      <c r="L25" s="31">
        <v>0.0</v>
      </c>
      <c r="M25" s="31">
        <v>0.3</v>
      </c>
      <c r="N25" s="31">
        <v>0.5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>
      <c r="A26" s="32" t="s">
        <v>87</v>
      </c>
      <c r="B26" s="31">
        <v>7.8</v>
      </c>
      <c r="C26" s="31">
        <v>0.0</v>
      </c>
      <c r="D26" s="50">
        <v>0.0</v>
      </c>
      <c r="E26" s="50">
        <v>0.0</v>
      </c>
      <c r="F26" s="50">
        <v>0.0</v>
      </c>
      <c r="G26" s="50">
        <v>0.0</v>
      </c>
      <c r="H26" s="31">
        <v>0.0</v>
      </c>
      <c r="I26" s="50">
        <v>0.0</v>
      </c>
      <c r="J26" s="50">
        <v>0.0</v>
      </c>
      <c r="K26" s="31">
        <v>0.0</v>
      </c>
      <c r="L26" s="31">
        <v>0.0</v>
      </c>
      <c r="M26" s="31">
        <v>0.0</v>
      </c>
      <c r="N26" s="31">
        <v>0.0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>
      <c r="A27" s="32" t="s">
        <v>88</v>
      </c>
      <c r="B27" s="31">
        <v>41.9</v>
      </c>
      <c r="C27" s="31">
        <v>31.6</v>
      </c>
      <c r="D27" s="50">
        <v>27.1</v>
      </c>
      <c r="E27" s="50">
        <v>23.9</v>
      </c>
      <c r="F27" s="50">
        <v>32.6</v>
      </c>
      <c r="G27" s="50">
        <v>22.2</v>
      </c>
      <c r="H27" s="31">
        <v>17.0</v>
      </c>
      <c r="I27" s="50">
        <v>24.4</v>
      </c>
      <c r="J27" s="50">
        <v>21.4</v>
      </c>
      <c r="K27" s="31">
        <v>17.9</v>
      </c>
      <c r="L27" s="31">
        <v>32.7</v>
      </c>
      <c r="M27" s="31">
        <v>27.4</v>
      </c>
      <c r="N27" s="31">
        <v>30.0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>
      <c r="A28" s="25" t="s">
        <v>69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>
      <c r="A31" s="25" t="s">
        <v>89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>
      <c r="A34" s="26"/>
      <c r="B34" s="32" t="s">
        <v>71</v>
      </c>
      <c r="C34" s="32" t="s">
        <v>72</v>
      </c>
      <c r="D34" s="32" t="s">
        <v>73</v>
      </c>
      <c r="E34" s="32" t="s">
        <v>74</v>
      </c>
      <c r="F34" s="32" t="s">
        <v>75</v>
      </c>
      <c r="G34" s="32" t="s">
        <v>76</v>
      </c>
      <c r="H34" s="32" t="s">
        <v>77</v>
      </c>
      <c r="I34" s="32" t="s">
        <v>78</v>
      </c>
      <c r="J34" s="32" t="s">
        <v>79</v>
      </c>
      <c r="K34" s="32" t="s">
        <v>80</v>
      </c>
      <c r="L34" s="32" t="s">
        <v>81</v>
      </c>
      <c r="M34" s="32" t="s">
        <v>82</v>
      </c>
      <c r="N34" s="32" t="s">
        <v>83</v>
      </c>
      <c r="O34" s="31" t="s">
        <v>90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>
      <c r="A35" s="32" t="s">
        <v>91</v>
      </c>
      <c r="B35" s="31">
        <v>970.0</v>
      </c>
      <c r="C35" s="31">
        <v>317.0</v>
      </c>
      <c r="D35" s="31">
        <v>322.0</v>
      </c>
      <c r="E35" s="31">
        <v>223.0</v>
      </c>
      <c r="F35" s="31">
        <v>136.0</v>
      </c>
      <c r="G35" s="31">
        <v>133.0</v>
      </c>
      <c r="H35" s="31">
        <v>231.0</v>
      </c>
      <c r="I35" s="31">
        <v>102.0</v>
      </c>
      <c r="J35" s="31">
        <v>486.0</v>
      </c>
      <c r="K35" s="31">
        <v>213.0</v>
      </c>
      <c r="L35" s="31">
        <v>438.0</v>
      </c>
      <c r="M35" s="31">
        <v>181.0</v>
      </c>
      <c r="N35" s="31">
        <v>137.0</v>
      </c>
      <c r="O35" s="27">
        <f t="shared" ref="O35:O37" si="1">SUM(B35:N35)</f>
        <v>3889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>
      <c r="A36" s="32" t="s">
        <v>64</v>
      </c>
      <c r="B36" s="31">
        <v>64.0</v>
      </c>
      <c r="C36" s="31">
        <v>40.0</v>
      </c>
      <c r="D36" s="31">
        <v>0.0</v>
      </c>
      <c r="E36" s="31">
        <v>56.0</v>
      </c>
      <c r="F36" s="31">
        <v>10.0</v>
      </c>
      <c r="G36" s="31">
        <v>6.0</v>
      </c>
      <c r="H36" s="31">
        <v>20.0</v>
      </c>
      <c r="I36" s="31">
        <v>1.0</v>
      </c>
      <c r="J36" s="31">
        <v>18.0</v>
      </c>
      <c r="K36" s="31">
        <v>0.0</v>
      </c>
      <c r="L36" s="31">
        <v>25.0</v>
      </c>
      <c r="M36" s="31">
        <v>0.0</v>
      </c>
      <c r="N36" s="31">
        <v>3.0</v>
      </c>
      <c r="O36" s="27">
        <f t="shared" si="1"/>
        <v>243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>
      <c r="A37" s="32" t="s">
        <v>92</v>
      </c>
      <c r="B37" s="31">
        <v>108.0</v>
      </c>
      <c r="C37" s="31">
        <v>0.0</v>
      </c>
      <c r="D37" s="31">
        <v>0.0</v>
      </c>
      <c r="E37" s="31">
        <v>20.0</v>
      </c>
      <c r="F37" s="31">
        <v>0.0</v>
      </c>
      <c r="G37" s="31">
        <v>8.0</v>
      </c>
      <c r="H37" s="31">
        <v>0.0</v>
      </c>
      <c r="I37" s="31">
        <v>0.0</v>
      </c>
      <c r="J37" s="31">
        <v>0.0</v>
      </c>
      <c r="K37" s="31">
        <v>0.0</v>
      </c>
      <c r="L37" s="31">
        <v>0.0</v>
      </c>
      <c r="M37" s="31">
        <v>0.0</v>
      </c>
      <c r="N37" s="31">
        <v>0.0</v>
      </c>
      <c r="O37" s="27">
        <f t="shared" si="1"/>
        <v>136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>
      <c r="A38" s="31" t="s">
        <v>34</v>
      </c>
      <c r="B38" s="31">
        <f t="shared" ref="B38:O38" si="2">SUM(B35:B37)</f>
        <v>1142</v>
      </c>
      <c r="C38" s="31">
        <f t="shared" si="2"/>
        <v>357</v>
      </c>
      <c r="D38" s="31">
        <f t="shared" si="2"/>
        <v>322</v>
      </c>
      <c r="E38" s="31">
        <f t="shared" si="2"/>
        <v>299</v>
      </c>
      <c r="F38" s="31">
        <f t="shared" si="2"/>
        <v>146</v>
      </c>
      <c r="G38" s="31">
        <f t="shared" si="2"/>
        <v>147</v>
      </c>
      <c r="H38" s="31">
        <f t="shared" si="2"/>
        <v>251</v>
      </c>
      <c r="I38" s="31">
        <f t="shared" si="2"/>
        <v>103</v>
      </c>
      <c r="J38" s="31">
        <f t="shared" si="2"/>
        <v>504</v>
      </c>
      <c r="K38" s="31">
        <f t="shared" si="2"/>
        <v>213</v>
      </c>
      <c r="L38" s="31">
        <f t="shared" si="2"/>
        <v>463</v>
      </c>
      <c r="M38" s="31">
        <f t="shared" si="2"/>
        <v>181</v>
      </c>
      <c r="N38" s="31">
        <f t="shared" si="2"/>
        <v>140</v>
      </c>
      <c r="O38" s="31">
        <f t="shared" si="2"/>
        <v>4268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>
      <c r="A39" s="25" t="s">
        <v>69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</sheetData>
  <mergeCells count="13"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75"/>
    <col customWidth="1" min="6" max="6" width="26.25"/>
  </cols>
  <sheetData>
    <row r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>
      <c r="A2" s="53" t="s">
        <v>93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>
      <c r="A4" s="54" t="s">
        <v>94</v>
      </c>
      <c r="B4" s="54" t="s">
        <v>95</v>
      </c>
      <c r="C4" s="54" t="s">
        <v>96</v>
      </c>
      <c r="D4" s="54" t="s">
        <v>97</v>
      </c>
      <c r="E4" s="54" t="s">
        <v>34</v>
      </c>
      <c r="F4" s="55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>
      <c r="A5" s="32" t="s">
        <v>98</v>
      </c>
      <c r="B5" s="54">
        <v>13.0</v>
      </c>
      <c r="C5" s="54">
        <v>23.0</v>
      </c>
      <c r="D5" s="54">
        <v>2.0</v>
      </c>
      <c r="E5" s="56">
        <f t="shared" ref="E5:E18" si="1">SUM(B5:D5)</f>
        <v>38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>
      <c r="A6" s="32" t="s">
        <v>99</v>
      </c>
      <c r="B6" s="54">
        <v>15.0</v>
      </c>
      <c r="C6" s="54">
        <v>16.0</v>
      </c>
      <c r="D6" s="54">
        <v>5.0</v>
      </c>
      <c r="E6" s="56">
        <f t="shared" si="1"/>
        <v>36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>
      <c r="A7" s="32" t="s">
        <v>100</v>
      </c>
      <c r="B7" s="54">
        <v>2.0</v>
      </c>
      <c r="C7" s="54">
        <v>2.0</v>
      </c>
      <c r="D7" s="54" t="s">
        <v>101</v>
      </c>
      <c r="E7" s="56">
        <f t="shared" si="1"/>
        <v>4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>
      <c r="A8" s="32" t="s">
        <v>102</v>
      </c>
      <c r="B8" s="54">
        <v>19.0</v>
      </c>
      <c r="C8" s="54">
        <v>13.0</v>
      </c>
      <c r="D8" s="54">
        <v>3.0</v>
      </c>
      <c r="E8" s="56">
        <f t="shared" si="1"/>
        <v>35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>
      <c r="A9" s="32" t="s">
        <v>103</v>
      </c>
      <c r="B9" s="54">
        <v>33.0</v>
      </c>
      <c r="C9" s="54">
        <v>51.0</v>
      </c>
      <c r="D9" s="54">
        <v>5.0</v>
      </c>
      <c r="E9" s="56">
        <f t="shared" si="1"/>
        <v>89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>
      <c r="A10" s="32" t="s">
        <v>104</v>
      </c>
      <c r="B10" s="54">
        <v>23.0</v>
      </c>
      <c r="C10" s="54">
        <v>29.0</v>
      </c>
      <c r="D10" s="54">
        <v>4.0</v>
      </c>
      <c r="E10" s="56">
        <f t="shared" si="1"/>
        <v>56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>
      <c r="A11" s="49" t="s">
        <v>105</v>
      </c>
      <c r="B11" s="54">
        <v>5.0</v>
      </c>
      <c r="C11" s="54">
        <v>8.0</v>
      </c>
      <c r="D11" s="54">
        <v>1.0</v>
      </c>
      <c r="E11" s="56">
        <f t="shared" si="1"/>
        <v>14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>
      <c r="A12" s="32" t="s">
        <v>106</v>
      </c>
      <c r="B12" s="54">
        <v>24.0</v>
      </c>
      <c r="C12" s="54">
        <v>34.0</v>
      </c>
      <c r="D12" s="54">
        <v>5.0</v>
      </c>
      <c r="E12" s="56">
        <f t="shared" si="1"/>
        <v>63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>
      <c r="A13" s="32" t="s">
        <v>107</v>
      </c>
      <c r="B13" s="54">
        <v>5.0</v>
      </c>
      <c r="C13" s="54">
        <v>6.0</v>
      </c>
      <c r="D13" s="54" t="s">
        <v>101</v>
      </c>
      <c r="E13" s="56">
        <f t="shared" si="1"/>
        <v>11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>
      <c r="A14" s="32" t="s">
        <v>108</v>
      </c>
      <c r="B14" s="54">
        <v>7.0</v>
      </c>
      <c r="C14" s="54">
        <v>21.0</v>
      </c>
      <c r="D14" s="54">
        <v>1.0</v>
      </c>
      <c r="E14" s="56">
        <f t="shared" si="1"/>
        <v>29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>
      <c r="A15" s="32" t="s">
        <v>109</v>
      </c>
      <c r="B15" s="54">
        <v>7.0</v>
      </c>
      <c r="C15" s="54">
        <v>6.0</v>
      </c>
      <c r="D15" s="54">
        <v>2.0</v>
      </c>
      <c r="E15" s="56">
        <f t="shared" si="1"/>
        <v>15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>
      <c r="A16" s="32" t="s">
        <v>110</v>
      </c>
      <c r="B16" s="54">
        <v>15.0</v>
      </c>
      <c r="C16" s="54">
        <v>10.0</v>
      </c>
      <c r="D16" s="54">
        <v>1.0</v>
      </c>
      <c r="E16" s="56">
        <f t="shared" si="1"/>
        <v>26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>
      <c r="A17" s="32" t="s">
        <v>111</v>
      </c>
      <c r="B17" s="54">
        <v>27.0</v>
      </c>
      <c r="C17" s="54">
        <v>40.0</v>
      </c>
      <c r="D17" s="54">
        <v>6.0</v>
      </c>
      <c r="E17" s="56">
        <f t="shared" si="1"/>
        <v>73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>
      <c r="A18" s="32" t="s">
        <v>112</v>
      </c>
      <c r="B18" s="54">
        <v>3.0</v>
      </c>
      <c r="C18" s="54">
        <v>1.0</v>
      </c>
      <c r="D18" s="54">
        <v>1.0</v>
      </c>
      <c r="E18" s="56">
        <f t="shared" si="1"/>
        <v>5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>
      <c r="A19" s="54" t="s">
        <v>34</v>
      </c>
      <c r="B19" s="54">
        <f t="shared" ref="B19:E19" si="2">SUM(B5:B18)</f>
        <v>198</v>
      </c>
      <c r="C19" s="54">
        <f t="shared" si="2"/>
        <v>260</v>
      </c>
      <c r="D19" s="54">
        <f t="shared" si="2"/>
        <v>36</v>
      </c>
      <c r="E19" s="54">
        <f t="shared" si="2"/>
        <v>494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>
      <c r="A20" s="57" t="s">
        <v>113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>
      <c r="A22" s="53" t="s">
        <v>114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>
      <c r="A23" s="54" t="s">
        <v>94</v>
      </c>
      <c r="B23" s="54" t="s">
        <v>115</v>
      </c>
      <c r="C23" s="54" t="s">
        <v>116</v>
      </c>
      <c r="D23" s="55"/>
      <c r="E23" s="55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>
      <c r="A24" s="32" t="s">
        <v>98</v>
      </c>
      <c r="B24" s="58">
        <v>19303.0</v>
      </c>
      <c r="C24" s="59">
        <f t="shared" ref="C24:C38" si="3">B24/$B$38</f>
        <v>0.05811163527</v>
      </c>
      <c r="D24" s="55"/>
      <c r="E24" s="60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>
      <c r="A25" s="32" t="s">
        <v>99</v>
      </c>
      <c r="B25" s="58">
        <v>15129.0</v>
      </c>
      <c r="C25" s="59">
        <f t="shared" si="3"/>
        <v>0.04554581827</v>
      </c>
      <c r="D25" s="55"/>
      <c r="E25" s="6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>
      <c r="A26" s="32" t="s">
        <v>100</v>
      </c>
      <c r="B26" s="58">
        <v>2705.0</v>
      </c>
      <c r="C26" s="59">
        <f t="shared" si="3"/>
        <v>0.008143396022</v>
      </c>
      <c r="D26" s="55"/>
      <c r="E26" s="60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>
      <c r="A27" s="32" t="s">
        <v>102</v>
      </c>
      <c r="B27" s="58">
        <v>11414.0</v>
      </c>
      <c r="C27" s="59">
        <f t="shared" si="3"/>
        <v>0.03436181967</v>
      </c>
      <c r="D27" s="55"/>
      <c r="E27" s="60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>
      <c r="A28" s="32" t="s">
        <v>103</v>
      </c>
      <c r="B28" s="58">
        <v>58899.0</v>
      </c>
      <c r="C28" s="59">
        <f t="shared" si="3"/>
        <v>0.1773152984</v>
      </c>
      <c r="D28" s="55"/>
      <c r="E28" s="6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>
      <c r="A29" s="32" t="s">
        <v>104</v>
      </c>
      <c r="B29" s="58">
        <v>35569.0</v>
      </c>
      <c r="C29" s="59">
        <f t="shared" si="3"/>
        <v>0.1070803893</v>
      </c>
      <c r="D29" s="55"/>
      <c r="E29" s="60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>
      <c r="A30" s="49" t="s">
        <v>105</v>
      </c>
      <c r="B30" s="58">
        <v>13655.0</v>
      </c>
      <c r="C30" s="59">
        <f t="shared" si="3"/>
        <v>0.0411083448</v>
      </c>
      <c r="D30" s="55"/>
      <c r="E30" s="60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>
      <c r="A31" s="32" t="s">
        <v>106</v>
      </c>
      <c r="B31" s="58">
        <v>42227.0</v>
      </c>
      <c r="C31" s="59">
        <f t="shared" si="3"/>
        <v>0.1271242824</v>
      </c>
      <c r="D31" s="55"/>
      <c r="E31" s="60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>
      <c r="A32" s="32" t="s">
        <v>107</v>
      </c>
      <c r="B32" s="58">
        <v>7695.0</v>
      </c>
      <c r="C32" s="59">
        <f t="shared" si="3"/>
        <v>0.02316577907</v>
      </c>
      <c r="D32" s="55"/>
      <c r="E32" s="60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>
      <c r="A33" s="32" t="s">
        <v>108</v>
      </c>
      <c r="B33" s="58">
        <v>47556.0</v>
      </c>
      <c r="C33" s="59">
        <f t="shared" si="3"/>
        <v>0.1431672241</v>
      </c>
      <c r="D33" s="55"/>
      <c r="E33" s="60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>
      <c r="A34" s="32" t="s">
        <v>109</v>
      </c>
      <c r="B34" s="58">
        <v>4483.0</v>
      </c>
      <c r="C34" s="59">
        <f t="shared" si="3"/>
        <v>0.01349606076</v>
      </c>
      <c r="D34" s="55"/>
      <c r="E34" s="60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>
      <c r="A35" s="32" t="s">
        <v>110</v>
      </c>
      <c r="B35" s="58">
        <v>46660.0</v>
      </c>
      <c r="C35" s="59">
        <f t="shared" si="3"/>
        <v>0.1404698183</v>
      </c>
      <c r="D35" s="55"/>
      <c r="E35" s="60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>
      <c r="A36" s="32" t="s">
        <v>111</v>
      </c>
      <c r="B36" s="58">
        <v>25070.0</v>
      </c>
      <c r="C36" s="59">
        <f t="shared" si="3"/>
        <v>0.07547317496</v>
      </c>
      <c r="D36" s="55"/>
      <c r="E36" s="60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>
      <c r="A37" s="32" t="s">
        <v>112</v>
      </c>
      <c r="B37" s="58">
        <v>1806.0</v>
      </c>
      <c r="C37" s="59">
        <f t="shared" si="3"/>
        <v>0.005436958675</v>
      </c>
      <c r="D37" s="55"/>
      <c r="E37" s="60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>
      <c r="A38" s="54" t="s">
        <v>34</v>
      </c>
      <c r="B38" s="58">
        <v>332171.0</v>
      </c>
      <c r="C38" s="59">
        <f t="shared" si="3"/>
        <v>1</v>
      </c>
      <c r="D38" s="52"/>
      <c r="E38" s="60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>
      <c r="A39" s="57" t="s">
        <v>113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>
      <c r="A42" s="5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>
      <c r="A44" s="52"/>
      <c r="B44" s="55"/>
      <c r="C44" s="55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>
      <c r="A45" s="55"/>
      <c r="B45" s="52"/>
      <c r="C45" s="52"/>
      <c r="D45" s="53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>
      <c r="A46" s="55"/>
      <c r="B46" s="61"/>
      <c r="C46" s="6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>
      <c r="A47" s="55"/>
      <c r="B47" s="61"/>
      <c r="C47" s="6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>
      <c r="A48" s="57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>
      <c r="A50" s="5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>
      <c r="A51" s="52"/>
      <c r="B51" s="55"/>
      <c r="C51" s="55"/>
      <c r="D51" s="55"/>
      <c r="E51" s="55"/>
      <c r="F51" s="55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>
      <c r="A52" s="55"/>
      <c r="B52" s="52"/>
      <c r="C52" s="52"/>
      <c r="D52" s="52"/>
      <c r="E52" s="52"/>
      <c r="F52" s="52"/>
      <c r="G52" s="53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>
      <c r="A53" s="55"/>
      <c r="B53" s="61"/>
      <c r="C53" s="61"/>
      <c r="D53" s="61"/>
      <c r="E53" s="61"/>
      <c r="F53" s="6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>
      <c r="A54" s="55"/>
      <c r="B54" s="61"/>
      <c r="C54" s="62"/>
      <c r="D54" s="61"/>
      <c r="E54" s="61"/>
      <c r="F54" s="6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>
      <c r="A55" s="57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3" t="s">
        <v>117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>
      <c r="A2" s="63"/>
      <c r="B2" s="6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>
      <c r="A3" s="66" t="s">
        <v>118</v>
      </c>
      <c r="B3" s="67" t="s">
        <v>119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>
      <c r="A4" s="68" t="s">
        <v>120</v>
      </c>
      <c r="B4" s="69">
        <v>35.606787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>
      <c r="A5" s="68" t="s">
        <v>121</v>
      </c>
      <c r="B5" s="69">
        <v>34.802553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>
      <c r="A6" s="68" t="s">
        <v>122</v>
      </c>
      <c r="B6" s="69">
        <v>24.452221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>
      <c r="A7" s="68" t="s">
        <v>123</v>
      </c>
      <c r="B7" s="69">
        <v>42.625995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>
      <c r="A8" s="68" t="s">
        <v>124</v>
      </c>
      <c r="B8" s="69">
        <v>25.030402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>
      <c r="A9" s="68" t="s">
        <v>125</v>
      </c>
      <c r="B9" s="69">
        <v>26.710018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>
      <c r="A10" s="68" t="s">
        <v>126</v>
      </c>
      <c r="B10" s="69">
        <v>26.066127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>
      <c r="A11" s="68" t="s">
        <v>127</v>
      </c>
      <c r="B11" s="69">
        <v>23.786203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>
      <c r="A12" s="68" t="s">
        <v>128</v>
      </c>
      <c r="B12" s="69">
        <v>22.328629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>
      <c r="A13" s="68" t="s">
        <v>129</v>
      </c>
      <c r="B13" s="69">
        <v>35.888451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>
      <c r="A14" s="68" t="s">
        <v>130</v>
      </c>
      <c r="B14" s="69">
        <v>22.373762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68" t="s">
        <v>131</v>
      </c>
      <c r="B15" s="69">
        <v>45.930189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70" t="s">
        <v>132</v>
      </c>
      <c r="B16" s="71">
        <v>34.586766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72" t="s">
        <v>133</v>
      </c>
      <c r="B17" s="71">
        <v>30.037016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>
      <c r="A18" s="73" t="s">
        <v>69</v>
      </c>
      <c r="B18" s="7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>
      <c r="A19" s="75"/>
      <c r="B19" s="7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  <row r="1001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>
      <c r="A2" s="75"/>
      <c r="B2" s="7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>
      <c r="A3" s="66" t="s">
        <v>118</v>
      </c>
      <c r="B3" s="67" t="s">
        <v>119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>
      <c r="A4" s="68" t="s">
        <v>120</v>
      </c>
      <c r="B4" s="69">
        <v>12.002673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>
      <c r="A5" s="68" t="s">
        <v>121</v>
      </c>
      <c r="B5" s="69">
        <v>12.80261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>
      <c r="A6" s="68" t="s">
        <v>122</v>
      </c>
      <c r="B6" s="69">
        <v>12.464008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>
      <c r="A7" s="68" t="s">
        <v>123</v>
      </c>
      <c r="B7" s="69">
        <v>17.293281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>
      <c r="A8" s="68" t="s">
        <v>124</v>
      </c>
      <c r="B8" s="69">
        <v>8.67087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68" t="s">
        <v>125</v>
      </c>
      <c r="B9" s="69">
        <v>7.929566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68" t="s">
        <v>126</v>
      </c>
      <c r="B10" s="69">
        <v>7.97748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68" t="s">
        <v>127</v>
      </c>
      <c r="B11" s="69">
        <v>9.113427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68" t="s">
        <v>128</v>
      </c>
      <c r="B12" s="69">
        <v>9.230944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68" t="s">
        <v>129</v>
      </c>
      <c r="B13" s="69">
        <v>15.130317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68" t="s">
        <v>130</v>
      </c>
      <c r="B14" s="69">
        <v>9.128843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>
      <c r="A15" s="68" t="s">
        <v>131</v>
      </c>
      <c r="B15" s="69">
        <v>11.08573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>
      <c r="A16" s="70" t="s">
        <v>132</v>
      </c>
      <c r="B16" s="71">
        <v>12.429619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72" t="s">
        <v>133</v>
      </c>
      <c r="B17" s="71">
        <v>11.561779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73" t="s">
        <v>135</v>
      </c>
      <c r="B18" s="7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31.25"/>
  </cols>
  <sheetData>
    <row r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>
      <c r="A2" s="78" t="s">
        <v>136</v>
      </c>
      <c r="B2" s="77"/>
      <c r="C2" s="77"/>
      <c r="D2" s="77"/>
      <c r="E2" s="77"/>
      <c r="F2" s="52"/>
      <c r="G2" s="55"/>
      <c r="H2" s="55"/>
      <c r="I2" s="55"/>
      <c r="J2" s="55"/>
      <c r="K2" s="55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7"/>
      <c r="B3" s="77"/>
      <c r="C3" s="77"/>
      <c r="D3" s="77"/>
      <c r="E3" s="77"/>
      <c r="F3" s="55"/>
      <c r="G3" s="79"/>
      <c r="H3" s="79"/>
      <c r="I3" s="79"/>
      <c r="J3" s="79"/>
      <c r="K3" s="79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56"/>
      <c r="B4" s="54" t="s">
        <v>137</v>
      </c>
      <c r="C4" s="54" t="s">
        <v>138</v>
      </c>
      <c r="D4" s="80" t="s">
        <v>139</v>
      </c>
      <c r="E4" s="77"/>
      <c r="F4" s="55"/>
      <c r="G4" s="81"/>
      <c r="H4" s="81"/>
      <c r="I4" s="82"/>
      <c r="J4" s="81"/>
      <c r="K4" s="83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54" t="s">
        <v>140</v>
      </c>
      <c r="B5" s="58">
        <v>11043.0</v>
      </c>
      <c r="C5" s="58">
        <v>286.0</v>
      </c>
      <c r="D5" s="84">
        <f t="shared" ref="D5:D9" si="1">C5/B5</f>
        <v>0.0258987594</v>
      </c>
      <c r="E5" s="77"/>
      <c r="F5" s="55"/>
      <c r="G5" s="81"/>
      <c r="H5" s="81"/>
      <c r="I5" s="82"/>
      <c r="J5" s="81"/>
      <c r="K5" s="83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>
      <c r="A6" s="54" t="s">
        <v>141</v>
      </c>
      <c r="B6" s="58">
        <v>48982.0</v>
      </c>
      <c r="C6" s="58">
        <v>2255.0</v>
      </c>
      <c r="D6" s="84">
        <f t="shared" si="1"/>
        <v>0.04603731983</v>
      </c>
      <c r="E6" s="77"/>
      <c r="F6" s="55"/>
      <c r="G6" s="81"/>
      <c r="H6" s="81"/>
      <c r="I6" s="82"/>
      <c r="J6" s="81"/>
      <c r="K6" s="83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>
      <c r="A7" s="54" t="s">
        <v>142</v>
      </c>
      <c r="B7" s="58">
        <v>32931.0</v>
      </c>
      <c r="C7" s="58">
        <v>1633.0</v>
      </c>
      <c r="D7" s="84">
        <f t="shared" si="1"/>
        <v>0.0495885336</v>
      </c>
      <c r="E7" s="77"/>
      <c r="F7" s="55"/>
      <c r="G7" s="81"/>
      <c r="H7" s="85"/>
      <c r="I7" s="82"/>
      <c r="J7" s="85"/>
      <c r="K7" s="83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>
      <c r="A8" s="54" t="s">
        <v>143</v>
      </c>
      <c r="B8" s="58">
        <v>50831.0</v>
      </c>
      <c r="C8" s="58">
        <v>1555.0</v>
      </c>
      <c r="D8" s="84">
        <f t="shared" si="1"/>
        <v>0.03059156814</v>
      </c>
      <c r="E8" s="77"/>
      <c r="F8" s="77"/>
      <c r="G8" s="77"/>
      <c r="H8" s="77"/>
      <c r="I8" s="81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A9" s="54" t="s">
        <v>34</v>
      </c>
      <c r="B9" s="58">
        <v>143787.0</v>
      </c>
      <c r="C9" s="58">
        <v>5729.0</v>
      </c>
      <c r="D9" s="84">
        <f t="shared" si="1"/>
        <v>0.03984365763</v>
      </c>
      <c r="E9" s="77"/>
      <c r="F9" s="77"/>
      <c r="G9" s="77"/>
      <c r="H9" s="77"/>
      <c r="I9" s="8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>
      <c r="A10" s="78" t="s">
        <v>144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78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7"/>
      <c r="B12" s="77"/>
      <c r="C12" s="77"/>
      <c r="D12" s="77"/>
      <c r="E12" s="77"/>
      <c r="F12" s="86"/>
      <c r="G12" s="86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43" t="s">
        <v>145</v>
      </c>
    </row>
    <row r="3">
      <c r="A3" s="87"/>
      <c r="B3" s="88" t="s">
        <v>146</v>
      </c>
      <c r="C3" s="88" t="s">
        <v>116</v>
      </c>
    </row>
    <row r="4">
      <c r="A4" s="89" t="s">
        <v>147</v>
      </c>
      <c r="B4" s="88">
        <v>71.0</v>
      </c>
      <c r="C4" s="90">
        <v>0.05786471067644662</v>
      </c>
    </row>
    <row r="5">
      <c r="A5" s="89" t="s">
        <v>148</v>
      </c>
      <c r="B5" s="88">
        <v>754.0</v>
      </c>
      <c r="C5" s="90">
        <v>0.6145069274653626</v>
      </c>
    </row>
    <row r="6">
      <c r="A6" s="89" t="s">
        <v>149</v>
      </c>
      <c r="B6" s="88">
        <v>402.0</v>
      </c>
      <c r="C6" s="90">
        <v>0.3276283618581907</v>
      </c>
    </row>
    <row r="7">
      <c r="A7" s="89" t="s">
        <v>150</v>
      </c>
      <c r="B7" s="88">
        <v>1227.0</v>
      </c>
      <c r="C7" s="91">
        <v>1.0</v>
      </c>
    </row>
    <row r="8">
      <c r="A8" s="43" t="s">
        <v>40</v>
      </c>
    </row>
    <row r="9">
      <c r="A9" s="43"/>
    </row>
    <row r="10">
      <c r="A10" s="43" t="s">
        <v>151</v>
      </c>
    </row>
    <row r="12">
      <c r="A12" s="87"/>
      <c r="B12" s="88" t="s">
        <v>146</v>
      </c>
      <c r="C12" s="88" t="s">
        <v>116</v>
      </c>
    </row>
    <row r="13">
      <c r="A13" s="89" t="s">
        <v>147</v>
      </c>
      <c r="B13" s="92">
        <v>1134.0</v>
      </c>
      <c r="C13" s="90">
        <v>0.9242053789731052</v>
      </c>
    </row>
    <row r="14">
      <c r="A14" s="89" t="s">
        <v>148</v>
      </c>
      <c r="B14" s="92">
        <v>26.0</v>
      </c>
      <c r="C14" s="90">
        <v>0.021189894050529748</v>
      </c>
    </row>
    <row r="15">
      <c r="A15" s="89" t="s">
        <v>149</v>
      </c>
      <c r="B15" s="92">
        <v>67.0</v>
      </c>
      <c r="C15" s="90">
        <v>0.05460472697636512</v>
      </c>
    </row>
    <row r="16">
      <c r="A16" s="89" t="s">
        <v>150</v>
      </c>
      <c r="B16" s="92">
        <v>1227.0</v>
      </c>
      <c r="C16" s="91">
        <v>1.0</v>
      </c>
    </row>
    <row r="17">
      <c r="A17" s="43" t="s">
        <v>40</v>
      </c>
    </row>
    <row r="20">
      <c r="A20" s="43" t="s">
        <v>152</v>
      </c>
    </row>
    <row r="22">
      <c r="B22" s="93" t="s">
        <v>153</v>
      </c>
      <c r="C22" s="30"/>
      <c r="D22" s="93" t="s">
        <v>154</v>
      </c>
      <c r="E22" s="30"/>
      <c r="F22" s="93" t="s">
        <v>155</v>
      </c>
      <c r="G22" s="30"/>
      <c r="H22" s="93" t="s">
        <v>156</v>
      </c>
      <c r="I22" s="30"/>
    </row>
    <row r="23">
      <c r="B23" s="88" t="s">
        <v>157</v>
      </c>
      <c r="C23" s="88" t="s">
        <v>116</v>
      </c>
      <c r="D23" s="88" t="s">
        <v>157</v>
      </c>
      <c r="E23" s="88" t="s">
        <v>116</v>
      </c>
      <c r="F23" s="88" t="s">
        <v>157</v>
      </c>
      <c r="G23" s="88" t="s">
        <v>116</v>
      </c>
      <c r="H23" s="88" t="s">
        <v>157</v>
      </c>
      <c r="I23" s="88" t="s">
        <v>116</v>
      </c>
    </row>
    <row r="24">
      <c r="A24" s="89" t="s">
        <v>150</v>
      </c>
      <c r="B24" s="88">
        <v>1203.0</v>
      </c>
      <c r="C24" s="88" t="s">
        <v>101</v>
      </c>
      <c r="D24" s="88">
        <v>1203.0</v>
      </c>
      <c r="E24" s="87"/>
      <c r="F24" s="88">
        <v>1203.0</v>
      </c>
      <c r="G24" s="87"/>
      <c r="H24" s="88">
        <v>1203.0</v>
      </c>
      <c r="I24" s="87"/>
    </row>
    <row r="25">
      <c r="A25" s="89" t="s">
        <v>147</v>
      </c>
      <c r="B25" s="88">
        <v>1033.0</v>
      </c>
      <c r="C25" s="94">
        <f t="shared" ref="C25:C26" si="1">B25/B24</f>
        <v>0.8586866168</v>
      </c>
      <c r="D25" s="88">
        <v>270.0</v>
      </c>
      <c r="E25" s="94">
        <f>D25/D24</f>
        <v>0.2244389027</v>
      </c>
      <c r="F25" s="88">
        <v>198.0</v>
      </c>
      <c r="G25" s="90">
        <f>F25/F24</f>
        <v>0.1645885287</v>
      </c>
      <c r="H25" s="88">
        <v>597.0</v>
      </c>
      <c r="I25" s="90">
        <f>H25/H24</f>
        <v>0.4962593516</v>
      </c>
    </row>
    <row r="26">
      <c r="A26" s="89" t="s">
        <v>148</v>
      </c>
      <c r="B26" s="88">
        <v>170.0</v>
      </c>
      <c r="C26" s="94">
        <f t="shared" si="1"/>
        <v>0.1645692159</v>
      </c>
      <c r="D26" s="88">
        <v>927.0</v>
      </c>
      <c r="E26" s="94">
        <f>D26/D24</f>
        <v>0.7705735661</v>
      </c>
      <c r="F26" s="88">
        <v>1005.0</v>
      </c>
      <c r="G26" s="90">
        <f>F26/F24</f>
        <v>0.8354114713</v>
      </c>
      <c r="H26" s="88">
        <v>606.0</v>
      </c>
      <c r="I26" s="90">
        <f>H26/H24</f>
        <v>0.5037406484</v>
      </c>
    </row>
    <row r="27">
      <c r="A27" s="43" t="s">
        <v>40</v>
      </c>
    </row>
  </sheetData>
  <mergeCells count="4">
    <mergeCell ref="B22:C22"/>
    <mergeCell ref="D22:E22"/>
    <mergeCell ref="F22:G22"/>
    <mergeCell ref="H22:I22"/>
  </mergeCells>
  <drawing r:id="rId1"/>
</worksheet>
</file>